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40" windowHeight="11130"/>
  </bookViews>
  <sheets>
    <sheet name="整体支出" sheetId="1" r:id="rId1"/>
    <sheet name="一般性支出" sheetId="2" r:id="rId2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<sst xmlns="http://schemas.openxmlformats.org/spreadsheetml/2006/main" count="209" uniqueCount="163">
  <si>
    <t>附件2</t>
  </si>
  <si>
    <t>东区2024年度部门预算整体支出绩效评价自评表</t>
  </si>
  <si>
    <t>单位名称：攀枝花市东区炳三区社区卫生服务中心</t>
  </si>
  <si>
    <t xml:space="preserve">总体目标：
一、优化服务项目，增强群众获得感。                                                                        二、加大中医服务水平，建设中医药服务新高地。大力发展中医康复理疗，加强特色中医药保健，拓展服务项目、推广四季养生包等服务。与妇、儿科加强协作，开展产后上门服务，指导产妇调理、催乳等项目，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五、继续深入开展家庭医生签约服务。中心成立了心相印家庭医生签约服务团队，团队采取主动下社区、门诊就诊、老年人体检、慢病随访、妇幼保健等为居民签订家庭医生签约服务协议。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</si>
  <si>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</si>
  <si>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</si>
  <si>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</si>
  <si>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</si>
  <si>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</si>
  <si>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</si>
  <si>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</si>
  <si>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</si>
  <si>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</si>
  <si>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</si>
  <si>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</si>
  <si>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</si>
  <si>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</si>
  <si>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</si>
  <si>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</si>
  <si>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</si>
  <si>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</si>
  <si>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</si>
  <si>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</si>
  <si>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</si>
  <si>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</si>
  <si>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</si>
  <si>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</si>
  <si>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</si>
  <si>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</si>
  <si>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</si>
  <si>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基层医疗卫生机构“优质服务基层行”活动开展评价机构数比例</t>
  </si>
  <si>
    <t>反映“优质服务基层行”活动开展评价机构数比例</t>
  </si>
  <si>
    <t>比率分值法</t>
  </si>
  <si>
    <t>该指标得分=开展评价机构数÷参加活动的机构总数×4</t>
  </si>
  <si>
    <t>实施国家基本药物制度</t>
  </si>
  <si>
    <t>反映实施国家基本药制度情况</t>
  </si>
  <si>
    <t>该指标得分=实施国家基本药物制度实际支出÷计划支出</t>
  </si>
  <si>
    <t>实施国家基本药物支出明细</t>
  </si>
  <si>
    <t>服务对象满意度</t>
  </si>
  <si>
    <t>反映服务对象满意度情况</t>
  </si>
  <si>
    <t>分级评分法</t>
  </si>
  <si>
    <t>满意度≥90%，得满分，满意度在80%（含）-90%（不含）之间得3分；满意度在70%（含）-80%（不含）之间得2分；满意度在70%（不含）以下得0分.满意度=服务对象满意人数÷所有服务对象数×100%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</si>
  <si>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</si>
  <si>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</si>
  <si>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</si>
  <si>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</si>
  <si>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</si>
  <si>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</si>
  <si>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</si>
  <si>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</si>
  <si>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</si>
  <si>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财政核定的综合补助不涉及，此项2分已折算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</si>
  <si>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</si>
  <si>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</si>
  <si>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</si>
  <si>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</si>
  <si>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</si>
  <si>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</si>
  <si>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</si>
  <si>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</si>
  <si>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</si>
  <si>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</si>
  <si>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2023数据无法单独拆分，此项折算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</si>
  <si>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</si>
  <si>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</si>
  <si>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</si>
  <si>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</si>
  <si>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</si>
  <si>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</si>
  <si>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</si>
  <si>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</si>
  <si>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</si>
  <si>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</si>
  <si>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</si>
  <si>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</si>
  <si>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</si>
  <si>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</si>
  <si>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</si>
  <si>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</si>
  <si>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</si>
  <si>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2023年数据没有单独拆分，此项折算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</si>
  <si>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</si>
  <si>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</si>
  <si>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</si>
  <si>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数据表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</si>
  <si>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</si>
  <si>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</si>
  <si>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</si>
  <si>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2024年.2023年均无资产闲置，该计算公式无法计算得分，此项折算。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</si>
  <si>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</si>
  <si>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</si>
  <si>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</si>
  <si>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</si>
  <si>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政府采购情况统计表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</si>
  <si>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</si>
  <si>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</si>
  <si>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</si>
  <si>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</si>
  <si>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</si>
  <si>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</si>
  <si>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</si>
  <si>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</si>
  <si>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</si>
  <si>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</si>
  <si>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</si>
  <si>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</si>
  <si>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绩效目标申报表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</si>
  <si>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</si>
  <si>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</si>
  <si>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</si>
  <si>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</si>
  <si>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</si>
  <si>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</si>
  <si>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</si>
  <si>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</si>
  <si>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一体化支付流水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</si>
  <si>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</si>
  <si>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</si>
  <si>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</si>
  <si>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绩效目标自评表、预算调整调剂会议纪要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</si>
  <si>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</si>
  <si>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</si>
  <si>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</si>
  <si>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绩效目标自评表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</si>
  <si>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</si>
  <si>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</si>
  <si>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</si>
  <si>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</si>
  <si>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</si>
  <si>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</si>
  <si>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</si>
  <si>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</si>
  <si>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</si>
  <si>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</si>
  <si>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</si>
  <si>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</si>
  <si>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</si>
  <si>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</si>
  <si>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</si>
  <si>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</si>
  <si>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</si>
  <si>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</si>
  <si>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</si>
  <si>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</si>
  <si>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</si>
  <si>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</si>
  <si>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</si>
  <si>
    <t>一般性支出变动情况表</t>
  </si>
  <si>
    <t>项目名称</t>
  </si>
  <si>
    <t>2023年度</t>
  </si>
  <si>
    <t>2024年度</t>
  </si>
  <si>
    <t>变动情况</t>
  </si>
  <si>
    <t>财政拨款年初预算数</t>
  </si>
  <si>
    <t>财政拨款预算执行数</t>
  </si>
  <si>
    <t>“三公”经费</t>
  </si>
  <si>
    <t>会议经费</t>
  </si>
  <si>
    <t>培训经费</t>
  </si>
  <si>
    <t>差旅经费</t>
  </si>
  <si>
    <t>办节办展经费</t>
  </si>
  <si>
    <t>办公设备购置经费</t>
  </si>
  <si>
    <t>信息网络及软件购置更新经费</t>
  </si>
  <si>
    <t>课题经费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</si>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</sst>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" fontId="0" fillId="0" borderId="2" xfId="0" applyNumberFormat="1" applyBorder="1">
      <alignment vertical="center"/>
    </xf>
    <xf numFmtId="4" fontId="0" fillId="2" borderId="2" xfId="0" applyNumberForma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0" fontId="0" fillId="0" borderId="2" xfId="0" applyNumberForma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14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C19" workbookViewId="0">
      <selection activeCell="H22" sqref="H22"/>
    </sheetView>
  </sheetViews>
  <sheetFormatPr defaultColWidth="9" defaultRowHeight="12"/>
  <cols>
    <col min="1" max="1" width="9.10833333333333" style="22" customWidth="1"/>
    <col min="2" max="2" width="9.44166666666667" style="22" customWidth="1"/>
    <col min="3" max="3" width="14.125" style="22" customWidth="1"/>
    <col min="4" max="4" width="5.78333333333333" style="22" customWidth="1"/>
    <col min="5" max="5" width="21.6666666666667" style="14" customWidth="1"/>
    <col min="6" max="6" width="7.66666666666667" style="14" customWidth="1"/>
    <col min="7" max="7" width="38.8916666666667" style="14" customWidth="1"/>
    <col min="8" max="8" width="9.125" style="22" customWidth="1"/>
    <col min="9" max="9" width="23.1083333333333" style="14" customWidth="1"/>
    <col min="10" max="10" width="7.33333333333333" style="14" customWidth="1"/>
    <col min="11" max="11" width="9.25" style="14"/>
    <col min="12" max="16384" width="9" style="14"/>
  </cols>
  <sheetData>
    <row r="1" s="14" customFormat="1" ht="27" customHeight="1" spans="1:8">
      <c r="A1" s="23" t="s">
        <v>0</v>
      </c>
      <c r="B1" s="24"/>
      <c r="C1" s="25"/>
      <c r="D1" s="25"/>
      <c r="E1" s="26"/>
      <c r="F1" s="26"/>
      <c r="G1" s="27"/>
      <c r="H1" s="22"/>
    </row>
    <row r="2" s="14" customFormat="1" ht="34" customHeight="1" spans="1:10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="15" customFormat="1" ht="23" customHeight="1" spans="1:10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="16" customFormat="1" ht="41" customHeight="1" spans="1:10">
      <c r="A4" s="29" t="s">
        <v>2</v>
      </c>
      <c r="B4" s="29"/>
      <c r="C4" s="29"/>
      <c r="D4" s="29"/>
      <c r="E4" s="30"/>
      <c r="F4" s="30"/>
      <c r="G4" s="31" t="s">
        <v>3</v>
      </c>
      <c r="H4" s="32"/>
      <c r="I4" s="33"/>
      <c r="J4" s="33"/>
    </row>
    <row r="5" s="16" customFormat="1" ht="223" customHeight="1" spans="1:10">
      <c r="A5" s="29" t="s">
        <v>4</v>
      </c>
      <c r="B5" s="29"/>
      <c r="C5" s="29"/>
      <c r="D5" s="29"/>
      <c r="E5" s="30"/>
      <c r="F5" s="30"/>
      <c r="G5" s="33"/>
      <c r="H5" s="32"/>
      <c r="I5" s="33"/>
      <c r="J5" s="33"/>
    </row>
    <row r="6" s="16" customFormat="1" ht="27" customHeight="1" spans="1:10">
      <c r="A6" s="34" t="s">
        <v>5</v>
      </c>
      <c r="B6" s="34"/>
      <c r="C6" s="34"/>
      <c r="D6" s="29" t="s">
        <v>6</v>
      </c>
      <c r="E6" s="29"/>
      <c r="F6" s="29"/>
      <c r="G6" s="29" t="s">
        <v>7</v>
      </c>
      <c r="H6" s="29" t="s">
        <v>8</v>
      </c>
      <c r="I6" s="29"/>
      <c r="J6" s="29"/>
    </row>
    <row r="7" s="15" customFormat="1" ht="27" customHeight="1" spans="1:10">
      <c r="A7" s="34"/>
      <c r="B7" s="29" t="s">
        <v>9</v>
      </c>
      <c r="C7" s="29"/>
      <c r="D7" s="35" t="s">
        <v>10</v>
      </c>
      <c r="E7" s="36">
        <v>388.39</v>
      </c>
      <c r="F7" s="37"/>
      <c r="G7" s="37"/>
      <c r="H7" s="36">
        <v>2016</v>
      </c>
      <c r="I7" s="37"/>
      <c r="J7" s="37"/>
    </row>
    <row r="8" s="15" customFormat="1" ht="45" customHeight="1" spans="1:10">
      <c r="A8" s="34"/>
      <c r="B8" s="29"/>
      <c r="C8" s="29"/>
      <c r="D8" s="35" t="s">
        <v>11</v>
      </c>
      <c r="E8" s="37">
        <v>73.98</v>
      </c>
      <c r="F8" s="37"/>
      <c r="G8" s="37"/>
      <c r="H8" s="37"/>
      <c r="I8" s="37"/>
      <c r="J8" s="37"/>
    </row>
    <row r="9" s="15" customFormat="1" ht="27" customHeight="1" spans="1:10">
      <c r="A9" s="34"/>
      <c r="B9" s="29" t="s">
        <v>12</v>
      </c>
      <c r="C9" s="29"/>
      <c r="D9" s="35" t="s">
        <v>10</v>
      </c>
      <c r="E9" s="38">
        <v>35.82</v>
      </c>
      <c r="F9" s="38"/>
      <c r="G9" s="37"/>
      <c r="H9" s="37"/>
      <c r="I9" s="37"/>
      <c r="J9" s="37"/>
    </row>
    <row r="10" s="16" customFormat="1" ht="27" customHeight="1" spans="1:10">
      <c r="A10" s="34"/>
      <c r="B10" s="29"/>
      <c r="C10" s="29"/>
      <c r="D10" s="35" t="s">
        <v>13</v>
      </c>
      <c r="E10" s="37">
        <v>651.81</v>
      </c>
      <c r="F10" s="37"/>
      <c r="G10" s="37"/>
      <c r="H10" s="37"/>
      <c r="I10" s="37"/>
      <c r="J10" s="37"/>
    </row>
    <row r="11" s="16" customFormat="1" ht="27" customHeight="1" spans="1:10">
      <c r="A11" s="34"/>
      <c r="B11" s="29" t="s">
        <v>14</v>
      </c>
      <c r="C11" s="29"/>
      <c r="D11" s="35" t="s">
        <v>10</v>
      </c>
      <c r="E11" s="38">
        <v>424.21</v>
      </c>
      <c r="F11" s="38"/>
      <c r="G11" s="37"/>
      <c r="H11" s="36">
        <v>2016</v>
      </c>
      <c r="I11" s="37"/>
      <c r="J11" s="37"/>
    </row>
    <row r="12" s="16" customFormat="1" ht="27" customHeight="1" spans="1:10">
      <c r="A12" s="34"/>
      <c r="B12" s="29"/>
      <c r="C12" s="29"/>
      <c r="D12" s="35" t="s">
        <v>13</v>
      </c>
      <c r="E12" s="37">
        <v>725.79</v>
      </c>
      <c r="F12" s="37"/>
      <c r="G12" s="37"/>
      <c r="H12" s="37">
        <f>H8+H10</f>
        <v>0</v>
      </c>
      <c r="I12" s="37"/>
      <c r="J12" s="37"/>
    </row>
    <row r="13" s="16" customFormat="1" ht="27" customHeight="1" spans="1:10">
      <c r="A13" s="34"/>
      <c r="B13" s="29" t="s">
        <v>15</v>
      </c>
      <c r="C13" s="29"/>
      <c r="D13" s="35" t="s">
        <v>10</v>
      </c>
      <c r="E13" s="36">
        <v>369.19</v>
      </c>
      <c r="F13" s="37"/>
      <c r="G13" s="37"/>
      <c r="H13" s="37">
        <v>1309.25</v>
      </c>
      <c r="I13" s="37"/>
      <c r="J13" s="37"/>
    </row>
    <row r="14" s="16" customFormat="1" ht="27" customHeight="1" spans="1:10">
      <c r="A14" s="34"/>
      <c r="B14" s="29"/>
      <c r="C14" s="29"/>
      <c r="D14" s="35" t="s">
        <v>13</v>
      </c>
      <c r="E14" s="37">
        <v>699.66</v>
      </c>
      <c r="F14" s="37"/>
      <c r="G14" s="39"/>
      <c r="H14" s="37"/>
      <c r="I14" s="37"/>
      <c r="J14" s="37"/>
    </row>
    <row r="15" s="16" customFormat="1" ht="27" customHeight="1" spans="1:10">
      <c r="A15" s="34"/>
      <c r="B15" s="29" t="s">
        <v>16</v>
      </c>
      <c r="C15" s="29"/>
      <c r="D15" s="35" t="s">
        <v>10</v>
      </c>
      <c r="E15" s="40">
        <f>E13/E11</f>
        <v>0.870300087220952</v>
      </c>
      <c r="F15" s="40"/>
      <c r="G15" s="40"/>
      <c r="H15" s="41">
        <f>H13/H7</f>
        <v>0.649429563492063</v>
      </c>
      <c r="I15" s="37"/>
      <c r="J15" s="37"/>
    </row>
    <row r="16" s="16" customFormat="1" ht="27" customHeight="1" spans="1:10">
      <c r="A16" s="34"/>
      <c r="B16" s="29"/>
      <c r="C16" s="29"/>
      <c r="D16" s="35" t="s">
        <v>13</v>
      </c>
      <c r="E16" s="40">
        <f>E14/E12</f>
        <v>0.963997850617947</v>
      </c>
      <c r="F16" s="40"/>
      <c r="G16" s="39"/>
      <c r="H16" s="37"/>
      <c r="I16" s="37"/>
      <c r="J16" s="37"/>
    </row>
    <row r="17" s="17" customFormat="1" ht="27" customHeight="1" spans="1:10">
      <c r="A17" s="42" t="s">
        <v>17</v>
      </c>
      <c r="B17" s="42"/>
      <c r="C17" s="42"/>
      <c r="D17" s="42"/>
      <c r="E17" s="43" t="s">
        <v>18</v>
      </c>
      <c r="F17" s="43" t="s">
        <v>19</v>
      </c>
      <c r="G17" s="42" t="s">
        <v>20</v>
      </c>
      <c r="H17" s="34" t="s">
        <v>21</v>
      </c>
      <c r="I17" s="34" t="s">
        <v>22</v>
      </c>
      <c r="J17" s="79" t="s">
        <v>23</v>
      </c>
    </row>
    <row r="18" s="17" customFormat="1" ht="30" customHeight="1" spans="1:10">
      <c r="A18" s="42" t="s">
        <v>24</v>
      </c>
      <c r="B18" s="43" t="s">
        <v>25</v>
      </c>
      <c r="C18" s="43" t="s">
        <v>26</v>
      </c>
      <c r="D18" s="42" t="s">
        <v>27</v>
      </c>
      <c r="E18" s="43"/>
      <c r="F18" s="43"/>
      <c r="G18" s="42"/>
      <c r="H18" s="34"/>
      <c r="I18" s="34"/>
      <c r="J18" s="80"/>
    </row>
    <row r="19" s="14" customFormat="1" ht="48" customHeight="1" spans="1:10">
      <c r="A19" s="34" t="s">
        <v>28</v>
      </c>
      <c r="B19" s="43" t="s">
        <v>29</v>
      </c>
      <c r="C19" s="44" t="s">
        <v>30</v>
      </c>
      <c r="D19" s="44">
        <v>4</v>
      </c>
      <c r="E19" s="45" t="s">
        <v>31</v>
      </c>
      <c r="F19" s="45" t="s">
        <v>32</v>
      </c>
      <c r="G19" s="46" t="s">
        <v>33</v>
      </c>
      <c r="H19" s="47">
        <v>4</v>
      </c>
      <c r="I19" s="81"/>
      <c r="J19" s="82"/>
    </row>
    <row r="20" s="14" customFormat="1" ht="101" customHeight="1" spans="1:10">
      <c r="A20" s="34"/>
      <c r="B20" s="43"/>
      <c r="C20" s="44" t="s">
        <v>34</v>
      </c>
      <c r="D20" s="44">
        <v>6</v>
      </c>
      <c r="E20" s="45" t="s">
        <v>35</v>
      </c>
      <c r="F20" s="45" t="s">
        <v>32</v>
      </c>
      <c r="G20" s="46" t="s">
        <v>36</v>
      </c>
      <c r="H20" s="47">
        <v>6</v>
      </c>
      <c r="I20" s="82" t="s">
        <v>37</v>
      </c>
      <c r="J20" s="82"/>
    </row>
    <row r="21" s="14" customFormat="1" ht="71" customHeight="1" spans="1:10">
      <c r="A21" s="34"/>
      <c r="B21" s="43"/>
      <c r="C21" s="44" t="s">
        <v>38</v>
      </c>
      <c r="D21" s="44">
        <v>5</v>
      </c>
      <c r="E21" s="45" t="s">
        <v>39</v>
      </c>
      <c r="F21" s="45" t="s">
        <v>40</v>
      </c>
      <c r="G21" s="46" t="s">
        <v>41</v>
      </c>
      <c r="H21" s="47">
        <v>5</v>
      </c>
      <c r="I21" s="82" t="s">
        <v>42</v>
      </c>
      <c r="J21" s="82"/>
    </row>
    <row r="22" s="14" customFormat="1" ht="80" customHeight="1" spans="1:10">
      <c r="A22" s="34"/>
      <c r="B22" s="43" t="s">
        <v>43</v>
      </c>
      <c r="C22" s="44" t="s">
        <v>44</v>
      </c>
      <c r="D22" s="44">
        <v>8</v>
      </c>
      <c r="E22" s="48" t="s">
        <v>45</v>
      </c>
      <c r="F22" s="44" t="s">
        <v>32</v>
      </c>
      <c r="G22" s="48" t="s">
        <v>46</v>
      </c>
      <c r="H22" s="49">
        <v>4</v>
      </c>
      <c r="I22" s="81" t="s">
        <v>47</v>
      </c>
      <c r="J22" s="82"/>
    </row>
    <row r="23" s="14" customFormat="1" ht="108" customHeight="1" spans="1:10">
      <c r="A23" s="34"/>
      <c r="B23" s="43"/>
      <c r="C23" s="44" t="s">
        <v>48</v>
      </c>
      <c r="D23" s="44">
        <v>4</v>
      </c>
      <c r="E23" s="48" t="s">
        <v>49</v>
      </c>
      <c r="F23" s="44" t="s">
        <v>32</v>
      </c>
      <c r="G23" s="48" t="s">
        <v>50</v>
      </c>
      <c r="H23" s="47">
        <v>1.49</v>
      </c>
      <c r="I23" s="81" t="s">
        <v>51</v>
      </c>
      <c r="J23" s="82"/>
    </row>
    <row r="24" s="14" customFormat="1" ht="72" customHeight="1" spans="1:10">
      <c r="A24" s="34"/>
      <c r="B24" s="43"/>
      <c r="C24" s="44" t="s">
        <v>52</v>
      </c>
      <c r="D24" s="44">
        <v>6</v>
      </c>
      <c r="E24" s="48" t="s">
        <v>53</v>
      </c>
      <c r="F24" s="44" t="s">
        <v>32</v>
      </c>
      <c r="G24" s="48" t="s">
        <v>54</v>
      </c>
      <c r="H24" s="47">
        <v>6</v>
      </c>
      <c r="I24" s="83" t="s">
        <v>55</v>
      </c>
      <c r="J24" s="82"/>
    </row>
    <row r="25" s="14" customFormat="1" ht="66" customHeight="1" spans="1:10">
      <c r="A25" s="34"/>
      <c r="B25" s="43"/>
      <c r="C25" s="44" t="s">
        <v>56</v>
      </c>
      <c r="D25" s="44">
        <v>2</v>
      </c>
      <c r="E25" s="48" t="s">
        <v>57</v>
      </c>
      <c r="F25" s="44" t="s">
        <v>32</v>
      </c>
      <c r="G25" s="48" t="s">
        <v>58</v>
      </c>
      <c r="H25" s="47">
        <v>2</v>
      </c>
      <c r="I25" s="81"/>
      <c r="J25" s="82"/>
    </row>
    <row r="26" s="14" customFormat="1" ht="113" customHeight="1" spans="1:10">
      <c r="A26" s="34" t="s">
        <v>28</v>
      </c>
      <c r="B26" s="43" t="s">
        <v>43</v>
      </c>
      <c r="C26" s="44" t="s">
        <v>59</v>
      </c>
      <c r="D26" s="44">
        <v>5</v>
      </c>
      <c r="E26" s="48" t="s">
        <v>60</v>
      </c>
      <c r="F26" s="44" t="s">
        <v>32</v>
      </c>
      <c r="G26" s="50" t="s">
        <v>61</v>
      </c>
      <c r="H26" s="47">
        <v>0</v>
      </c>
      <c r="I26" s="81" t="s">
        <v>62</v>
      </c>
      <c r="J26" s="82"/>
    </row>
    <row r="27" s="18" customFormat="1" ht="63" customHeight="1" spans="1:10">
      <c r="A27" s="34"/>
      <c r="B27" s="43" t="s">
        <v>63</v>
      </c>
      <c r="C27" s="44" t="s">
        <v>64</v>
      </c>
      <c r="D27" s="44">
        <v>4</v>
      </c>
      <c r="E27" s="48" t="s">
        <v>65</v>
      </c>
      <c r="F27" s="44" t="s">
        <v>66</v>
      </c>
      <c r="G27" s="48" t="s">
        <v>67</v>
      </c>
      <c r="H27" s="49">
        <v>4</v>
      </c>
      <c r="I27" s="84" t="s">
        <v>64</v>
      </c>
      <c r="J27" s="84"/>
    </row>
    <row r="28" s="14" customFormat="1" ht="63" customHeight="1" spans="1:10">
      <c r="A28" s="34"/>
      <c r="B28" s="43"/>
      <c r="C28" s="44" t="s">
        <v>68</v>
      </c>
      <c r="D28" s="44">
        <v>2</v>
      </c>
      <c r="E28" s="48" t="s">
        <v>69</v>
      </c>
      <c r="F28" s="44" t="s">
        <v>70</v>
      </c>
      <c r="G28" s="48" t="s">
        <v>71</v>
      </c>
      <c r="H28" s="47">
        <v>2</v>
      </c>
      <c r="I28" s="82" t="s">
        <v>72</v>
      </c>
      <c r="J28" s="82"/>
    </row>
    <row r="29" s="14" customFormat="1" ht="63" customHeight="1" spans="1:10">
      <c r="A29" s="34"/>
      <c r="B29" s="43"/>
      <c r="C29" s="44" t="s">
        <v>73</v>
      </c>
      <c r="D29" s="44">
        <v>4</v>
      </c>
      <c r="E29" s="48" t="s">
        <v>74</v>
      </c>
      <c r="F29" s="44" t="s">
        <v>66</v>
      </c>
      <c r="G29" s="48" t="s">
        <v>75</v>
      </c>
      <c r="H29" s="47">
        <v>4</v>
      </c>
      <c r="I29" s="82"/>
      <c r="J29" s="82"/>
    </row>
    <row r="30" s="14" customFormat="1" ht="138" customHeight="1" spans="1:10">
      <c r="A30" s="34"/>
      <c r="B30" s="43" t="s">
        <v>76</v>
      </c>
      <c r="C30" s="44" t="s">
        <v>77</v>
      </c>
      <c r="D30" s="44">
        <v>3</v>
      </c>
      <c r="E30" s="48" t="s">
        <v>78</v>
      </c>
      <c r="F30" s="44" t="s">
        <v>40</v>
      </c>
      <c r="G30" s="48" t="s">
        <v>79</v>
      </c>
      <c r="H30" s="47">
        <v>0</v>
      </c>
      <c r="I30" s="81" t="s">
        <v>80</v>
      </c>
      <c r="J30" s="82"/>
    </row>
    <row r="31" s="14" customFormat="1" ht="176" customHeight="1" spans="1:10">
      <c r="A31" s="51" t="s">
        <v>28</v>
      </c>
      <c r="B31" s="52" t="s">
        <v>76</v>
      </c>
      <c r="C31" s="44" t="s">
        <v>81</v>
      </c>
      <c r="D31" s="44">
        <v>3</v>
      </c>
      <c r="E31" s="48" t="s">
        <v>82</v>
      </c>
      <c r="F31" s="44" t="s">
        <v>40</v>
      </c>
      <c r="G31" s="48" t="s">
        <v>83</v>
      </c>
      <c r="H31" s="47">
        <v>0.6</v>
      </c>
      <c r="I31" s="82" t="s">
        <v>84</v>
      </c>
      <c r="J31" s="82"/>
    </row>
    <row r="32" s="14" customFormat="1" ht="115" customHeight="1" spans="1:10">
      <c r="A32" s="53"/>
      <c r="B32" s="54"/>
      <c r="C32" s="44" t="s">
        <v>85</v>
      </c>
      <c r="D32" s="44">
        <v>3</v>
      </c>
      <c r="E32" s="48" t="s">
        <v>86</v>
      </c>
      <c r="F32" s="44" t="s">
        <v>40</v>
      </c>
      <c r="G32" s="48" t="s">
        <v>87</v>
      </c>
      <c r="H32" s="47">
        <v>0</v>
      </c>
      <c r="I32" s="81" t="s">
        <v>88</v>
      </c>
      <c r="J32" s="82">
        <v>3</v>
      </c>
    </row>
    <row r="33" s="18" customFormat="1" ht="62" customHeight="1" spans="1:10">
      <c r="A33" s="53"/>
      <c r="B33" s="43" t="s">
        <v>89</v>
      </c>
      <c r="C33" s="44" t="s">
        <v>90</v>
      </c>
      <c r="D33" s="44">
        <v>3</v>
      </c>
      <c r="E33" s="48" t="s">
        <v>91</v>
      </c>
      <c r="F33" s="44" t="s">
        <v>70</v>
      </c>
      <c r="G33" s="48" t="s">
        <v>92</v>
      </c>
      <c r="H33" s="49">
        <v>3</v>
      </c>
      <c r="I33" s="84" t="s">
        <v>93</v>
      </c>
      <c r="J33" s="84"/>
    </row>
    <row r="34" s="14" customFormat="1" ht="55" customHeight="1" spans="1:10">
      <c r="A34" s="55"/>
      <c r="B34" s="43"/>
      <c r="C34" s="44" t="s">
        <v>94</v>
      </c>
      <c r="D34" s="44">
        <v>3</v>
      </c>
      <c r="E34" s="48" t="s">
        <v>95</v>
      </c>
      <c r="F34" s="44" t="s">
        <v>32</v>
      </c>
      <c r="G34" s="48" t="s">
        <v>96</v>
      </c>
      <c r="H34" s="47">
        <v>3</v>
      </c>
      <c r="I34" s="82" t="s">
        <v>93</v>
      </c>
      <c r="J34" s="82"/>
    </row>
    <row r="35" s="14" customFormat="1" ht="124" customHeight="1" spans="1:10">
      <c r="A35" s="56" t="s">
        <v>97</v>
      </c>
      <c r="B35" s="42" t="s">
        <v>98</v>
      </c>
      <c r="C35" s="57" t="s">
        <v>99</v>
      </c>
      <c r="D35" s="58">
        <v>4</v>
      </c>
      <c r="E35" s="48" t="s">
        <v>100</v>
      </c>
      <c r="F35" s="44" t="s">
        <v>32</v>
      </c>
      <c r="G35" s="48" t="s">
        <v>101</v>
      </c>
      <c r="H35" s="47">
        <v>4</v>
      </c>
      <c r="I35" s="82" t="s">
        <v>102</v>
      </c>
      <c r="J35" s="82"/>
    </row>
    <row r="36" s="14" customFormat="1" ht="105" customHeight="1" spans="1:10">
      <c r="A36" s="59"/>
      <c r="B36" s="42"/>
      <c r="C36" s="57" t="s">
        <v>103</v>
      </c>
      <c r="D36" s="58">
        <v>4</v>
      </c>
      <c r="E36" s="48" t="s">
        <v>104</v>
      </c>
      <c r="F36" s="44" t="s">
        <v>32</v>
      </c>
      <c r="G36" s="48" t="s">
        <v>105</v>
      </c>
      <c r="H36" s="47">
        <v>4</v>
      </c>
      <c r="I36" s="82" t="s">
        <v>106</v>
      </c>
      <c r="J36" s="82"/>
    </row>
    <row r="37" s="14" customFormat="1" ht="69" customHeight="1" spans="1:10">
      <c r="A37" s="59"/>
      <c r="B37" s="42"/>
      <c r="C37" s="44" t="s">
        <v>107</v>
      </c>
      <c r="D37" s="44">
        <v>4</v>
      </c>
      <c r="E37" s="48" t="s">
        <v>108</v>
      </c>
      <c r="F37" s="44" t="s">
        <v>32</v>
      </c>
      <c r="G37" s="48" t="s">
        <v>109</v>
      </c>
      <c r="H37" s="47">
        <v>4</v>
      </c>
      <c r="I37" s="82" t="s">
        <v>110</v>
      </c>
      <c r="J37" s="82"/>
    </row>
    <row r="38" s="14" customFormat="1" ht="64" customHeight="1" spans="1:10">
      <c r="A38" s="59"/>
      <c r="B38" s="42" t="s">
        <v>111</v>
      </c>
      <c r="C38" s="57" t="s">
        <v>112</v>
      </c>
      <c r="D38" s="58">
        <v>4</v>
      </c>
      <c r="E38" s="60" t="s">
        <v>113</v>
      </c>
      <c r="F38" s="44" t="s">
        <v>32</v>
      </c>
      <c r="G38" s="60" t="s">
        <v>114</v>
      </c>
      <c r="H38" s="47">
        <v>4</v>
      </c>
      <c r="I38" s="82" t="s">
        <v>115</v>
      </c>
      <c r="J38" s="82"/>
    </row>
    <row r="39" s="14" customFormat="1" ht="75" customHeight="1" spans="1:10">
      <c r="A39" s="61"/>
      <c r="B39" s="42"/>
      <c r="C39" s="57" t="s">
        <v>116</v>
      </c>
      <c r="D39" s="58">
        <v>4</v>
      </c>
      <c r="E39" s="48" t="s">
        <v>117</v>
      </c>
      <c r="F39" s="44" t="s">
        <v>32</v>
      </c>
      <c r="G39" s="48" t="s">
        <v>118</v>
      </c>
      <c r="H39" s="47">
        <v>4</v>
      </c>
      <c r="I39" s="81" t="s">
        <v>119</v>
      </c>
      <c r="J39" s="82"/>
    </row>
    <row r="40" s="14" customFormat="1" ht="72" customHeight="1" spans="1:10">
      <c r="A40" s="59" t="s">
        <v>97</v>
      </c>
      <c r="B40" s="42" t="s">
        <v>111</v>
      </c>
      <c r="C40" s="57" t="s">
        <v>120</v>
      </c>
      <c r="D40" s="58">
        <v>4</v>
      </c>
      <c r="E40" s="50" t="s">
        <v>121</v>
      </c>
      <c r="F40" s="57" t="s">
        <v>32</v>
      </c>
      <c r="G40" s="60" t="s">
        <v>122</v>
      </c>
      <c r="H40" s="47">
        <v>4</v>
      </c>
      <c r="I40" s="82" t="s">
        <v>123</v>
      </c>
      <c r="J40" s="82"/>
    </row>
    <row r="41" s="14" customFormat="1" ht="63" customHeight="1" spans="1:10">
      <c r="A41" s="59"/>
      <c r="B41" s="42" t="s">
        <v>124</v>
      </c>
      <c r="C41" s="57" t="s">
        <v>125</v>
      </c>
      <c r="D41" s="57">
        <v>4</v>
      </c>
      <c r="E41" s="50" t="s">
        <v>126</v>
      </c>
      <c r="F41" s="57" t="s">
        <v>32</v>
      </c>
      <c r="G41" s="50" t="s">
        <v>127</v>
      </c>
      <c r="H41" s="47">
        <v>4</v>
      </c>
      <c r="I41" s="82" t="s">
        <v>123</v>
      </c>
      <c r="J41" s="82"/>
    </row>
    <row r="42" s="14" customFormat="1" ht="108" customHeight="1" spans="1:10">
      <c r="A42" s="59"/>
      <c r="B42" s="42"/>
      <c r="C42" s="57" t="s">
        <v>128</v>
      </c>
      <c r="D42" s="57">
        <v>4</v>
      </c>
      <c r="E42" s="50" t="s">
        <v>129</v>
      </c>
      <c r="F42" s="57" t="s">
        <v>32</v>
      </c>
      <c r="G42" s="50" t="s">
        <v>130</v>
      </c>
      <c r="H42" s="47">
        <v>4</v>
      </c>
      <c r="I42" s="82" t="s">
        <v>123</v>
      </c>
      <c r="J42" s="82"/>
    </row>
    <row r="43" s="14" customFormat="1" ht="70" customHeight="1" spans="1:10">
      <c r="A43" s="61"/>
      <c r="B43" s="42"/>
      <c r="C43" s="57" t="s">
        <v>131</v>
      </c>
      <c r="D43" s="57">
        <v>3</v>
      </c>
      <c r="E43" s="50" t="s">
        <v>132</v>
      </c>
      <c r="F43" s="57" t="s">
        <v>32</v>
      </c>
      <c r="G43" s="50" t="s">
        <v>133</v>
      </c>
      <c r="H43" s="47">
        <v>3</v>
      </c>
      <c r="I43" s="82" t="s">
        <v>123</v>
      </c>
      <c r="J43" s="82"/>
    </row>
    <row r="44" s="14" customFormat="1" ht="28" customHeight="1" spans="1:10">
      <c r="A44" s="62" t="s">
        <v>134</v>
      </c>
      <c r="B44" s="63"/>
      <c r="C44" s="64"/>
      <c r="D44" s="57"/>
      <c r="E44" s="50"/>
      <c r="F44" s="57"/>
      <c r="G44" s="50"/>
      <c r="H44" s="57">
        <f>SUM(H19:H43)</f>
        <v>80.09</v>
      </c>
      <c r="I44" s="82"/>
      <c r="J44" s="82"/>
    </row>
    <row r="45" s="14" customFormat="1" ht="62" customHeight="1" spans="1:10">
      <c r="A45" s="65" t="s">
        <v>135</v>
      </c>
      <c r="B45" s="66" t="s">
        <v>136</v>
      </c>
      <c r="C45" s="67"/>
      <c r="D45" s="68">
        <v>3</v>
      </c>
      <c r="E45" s="69" t="s">
        <v>137</v>
      </c>
      <c r="F45" s="44" t="s">
        <v>66</v>
      </c>
      <c r="G45" s="48" t="s">
        <v>138</v>
      </c>
      <c r="H45" s="47"/>
      <c r="I45" s="82"/>
      <c r="J45" s="82"/>
    </row>
    <row r="46" s="14" customFormat="1" ht="61" customHeight="1" spans="1:10">
      <c r="A46" s="65" t="s">
        <v>135</v>
      </c>
      <c r="B46" s="66" t="s">
        <v>139</v>
      </c>
      <c r="C46" s="67"/>
      <c r="D46" s="68">
        <v>3</v>
      </c>
      <c r="E46" s="69" t="s">
        <v>140</v>
      </c>
      <c r="F46" s="44" t="s">
        <v>66</v>
      </c>
      <c r="G46" s="48" t="s">
        <v>141</v>
      </c>
      <c r="H46" s="47"/>
      <c r="I46" s="82"/>
      <c r="J46" s="82"/>
    </row>
    <row r="47" s="14" customFormat="1" ht="61" customHeight="1" spans="1:10">
      <c r="A47" s="65"/>
      <c r="B47" s="66" t="s">
        <v>142</v>
      </c>
      <c r="C47" s="67"/>
      <c r="D47" s="68">
        <v>4</v>
      </c>
      <c r="E47" s="70" t="s">
        <v>143</v>
      </c>
      <c r="F47" s="44" t="s">
        <v>66</v>
      </c>
      <c r="G47" s="45" t="s">
        <v>144</v>
      </c>
      <c r="H47" s="47"/>
      <c r="I47" s="82"/>
      <c r="J47" s="82"/>
    </row>
    <row r="48" s="19" customFormat="1" ht="25" customHeight="1" spans="1:10">
      <c r="A48" s="62" t="s">
        <v>145</v>
      </c>
      <c r="B48" s="63"/>
      <c r="C48" s="63"/>
      <c r="D48" s="71"/>
      <c r="E48" s="72"/>
      <c r="G48" s="73"/>
      <c r="H48" s="65"/>
      <c r="I48" s="73"/>
      <c r="J48" s="71"/>
    </row>
    <row r="49" s="20" customFormat="1" ht="24" customHeight="1" spans="1:10">
      <c r="A49" s="34" t="s">
        <v>146</v>
      </c>
      <c r="B49" s="34"/>
      <c r="C49" s="34"/>
      <c r="D49" s="34"/>
      <c r="E49" s="74"/>
      <c r="F49" s="74"/>
      <c r="G49" s="74"/>
      <c r="H49" s="75">
        <f>SUM(H19:H43)/(100-13)*100</f>
        <v>92.0574712643678</v>
      </c>
      <c r="I49" s="74"/>
      <c r="J49" s="34"/>
    </row>
    <row r="50" s="21" customFormat="1" ht="24" customHeight="1" spans="1:10">
      <c r="A50" s="76"/>
      <c r="B50" s="76"/>
      <c r="C50" s="76"/>
      <c r="D50" s="76"/>
      <c r="E50" s="77"/>
      <c r="F50" s="78"/>
      <c r="G50" s="78"/>
      <c r="H50" s="78"/>
      <c r="I50" s="78"/>
      <c r="J50" s="78"/>
    </row>
  </sheetData>
  <mergeCells count="62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H14"/>
  <sheetViews>
    <sheetView workbookViewId="0">
      <selection activeCell="K28" sqref="K28"/>
    </sheetView>
  </sheetViews>
  <sheetFormatPr defaultColWidth="9" defaultRowHeight="13.5" outlineLevelCol="7"/>
  <cols>
    <col min="2" max="2" width="21.125" customWidth="1"/>
    <col min="6" max="7" width="11.5"/>
  </cols>
  <sheetData>
    <row r="3" ht="20.25" spans="2:8">
      <c r="B3" s="1" t="s">
        <v>147</v>
      </c>
      <c r="C3" s="1"/>
      <c r="D3" s="1"/>
      <c r="E3" s="1"/>
      <c r="F3" s="1"/>
      <c r="G3" s="1"/>
      <c r="H3" s="1"/>
    </row>
    <row r="4" spans="2:8">
      <c r="B4" s="2" t="s">
        <v>148</v>
      </c>
      <c r="C4" s="2" t="s">
        <v>149</v>
      </c>
      <c r="D4" s="2" t="s">
        <v>150</v>
      </c>
      <c r="E4" s="3" t="s">
        <v>151</v>
      </c>
      <c r="F4" s="4" t="s">
        <v>149</v>
      </c>
      <c r="G4" s="4" t="s">
        <v>150</v>
      </c>
      <c r="H4" s="3" t="s">
        <v>151</v>
      </c>
    </row>
    <row r="5" spans="2:8">
      <c r="B5" s="2"/>
      <c r="C5" s="2" t="s">
        <v>152</v>
      </c>
      <c r="D5" s="2"/>
      <c r="E5" s="5"/>
      <c r="F5" s="2" t="s">
        <v>153</v>
      </c>
      <c r="G5" s="2"/>
      <c r="H5" s="5"/>
    </row>
    <row r="6" spans="2:8">
      <c r="B6" s="6" t="s">
        <v>154</v>
      </c>
      <c r="C6" s="7"/>
      <c r="D6" s="8"/>
      <c r="E6" s="6" t="e">
        <f t="shared" ref="E6:E14" si="0">(D6-C6)/C6</f>
        <v>#DIV/0!</v>
      </c>
      <c r="F6" s="6"/>
      <c r="G6" s="9"/>
      <c r="H6" s="6" t="e">
        <f t="shared" ref="H6:H14" si="1">(G6-F6)/F6</f>
        <v>#DIV/0!</v>
      </c>
    </row>
    <row r="7" spans="2:8">
      <c r="B7" s="6" t="s">
        <v>155</v>
      </c>
      <c r="C7" s="7"/>
      <c r="D7" s="8"/>
      <c r="E7" s="6" t="e">
        <f t="shared" si="0"/>
        <v>#DIV/0!</v>
      </c>
      <c r="F7" s="6"/>
      <c r="G7" s="9"/>
      <c r="H7" s="6" t="e">
        <f t="shared" si="1"/>
        <v>#DIV/0!</v>
      </c>
    </row>
    <row r="8" spans="2:8">
      <c r="B8" s="6" t="s">
        <v>156</v>
      </c>
      <c r="C8" s="7"/>
      <c r="D8" s="8"/>
      <c r="E8" s="6" t="e">
        <f t="shared" si="0"/>
        <v>#DIV/0!</v>
      </c>
      <c r="F8" s="10"/>
      <c r="G8" s="11"/>
      <c r="H8" s="6" t="e">
        <f t="shared" si="1"/>
        <v>#DIV/0!</v>
      </c>
    </row>
    <row r="9" spans="2:8">
      <c r="B9" s="6" t="s">
        <v>157</v>
      </c>
      <c r="C9" s="12"/>
      <c r="D9" s="8"/>
      <c r="E9" s="6" t="e">
        <f t="shared" si="0"/>
        <v>#DIV/0!</v>
      </c>
      <c r="F9" s="13"/>
      <c r="G9" s="9"/>
      <c r="H9" s="6" t="e">
        <f t="shared" si="1"/>
        <v>#DIV/0!</v>
      </c>
    </row>
    <row r="10" spans="2:8">
      <c r="B10" s="6" t="s">
        <v>158</v>
      </c>
      <c r="C10" s="7"/>
      <c r="D10" s="8"/>
      <c r="E10" s="6" t="e">
        <f t="shared" si="0"/>
        <v>#DIV/0!</v>
      </c>
      <c r="F10" s="6"/>
      <c r="G10" s="9"/>
      <c r="H10" s="6" t="e">
        <f t="shared" si="1"/>
        <v>#DIV/0!</v>
      </c>
    </row>
    <row r="11" spans="2:8">
      <c r="B11" s="6" t="s">
        <v>159</v>
      </c>
      <c r="C11" s="7"/>
      <c r="D11" s="8"/>
      <c r="E11" s="6" t="e">
        <f t="shared" si="0"/>
        <v>#DIV/0!</v>
      </c>
      <c r="F11" s="6"/>
      <c r="G11" s="9"/>
      <c r="H11" s="6" t="e">
        <f t="shared" si="1"/>
        <v>#DIV/0!</v>
      </c>
    </row>
    <row r="12" spans="2:8">
      <c r="B12" s="6" t="s">
        <v>160</v>
      </c>
      <c r="C12" s="7"/>
      <c r="D12" s="8"/>
      <c r="E12" s="6" t="e">
        <f t="shared" si="0"/>
        <v>#DIV/0!</v>
      </c>
      <c r="F12" s="6"/>
      <c r="G12" s="9"/>
      <c r="H12" s="6" t="e">
        <f t="shared" si="1"/>
        <v>#DIV/0!</v>
      </c>
    </row>
    <row r="13" spans="2:8">
      <c r="B13" s="6" t="s">
        <v>161</v>
      </c>
      <c r="C13" s="7"/>
      <c r="D13" s="8"/>
      <c r="E13" s="6" t="e">
        <f t="shared" si="0"/>
        <v>#DIV/0!</v>
      </c>
      <c r="F13" s="6"/>
      <c r="G13" s="9"/>
      <c r="H13" s="6" t="e">
        <f t="shared" si="1"/>
        <v>#DIV/0!</v>
      </c>
    </row>
    <row r="14" spans="2:8">
      <c r="B14" s="6" t="s">
        <v>162</v>
      </c>
      <c r="C14" s="7">
        <f>SUM(C6:C13)</f>
        <v>0</v>
      </c>
      <c r="D14" s="7">
        <f t="shared" ref="C14:G14" si="2">SUM(D6:D13)</f>
        <v>0</v>
      </c>
      <c r="E14" s="6" t="e">
        <f t="shared" si="0"/>
        <v>#DIV/0!</v>
      </c>
      <c r="F14" s="6">
        <f t="shared" si="2"/>
        <v>0</v>
      </c>
      <c r="G14" s="6">
        <f t="shared" si="2"/>
        <v>0</v>
      </c>
      <c r="H14" s="6" t="e">
        <f t="shared" si="1"/>
        <v>#DIV/0!</v>
      </c>
    </row>
  </sheetData>
  <mergeCells count="6">
    <mergeCell ref="B3:H3"/>
    <mergeCell ref="C5:D5"/>
    <mergeCell ref="F5:G5"/>
    <mergeCell ref="B4:B5"/>
    <mergeCell ref="E4:E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</vt:lpstr>
      <vt:lpstr>一般性支出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YZH</cp:lastModifiedBy>
  <dcterms:created xsi:type="dcterms:W3CDTF">2025-03-25T02:36:00Z</dcterms:created>
  <dcterms:modified xsi:type="dcterms:W3CDTF">2025-04-29T01:57:26Z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