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整体支出" sheetId="1" r:id="rId1"/>
  </sheets>
  <externalReferences>
    <externalReference r:id="rId2"/>
    <externalReference r:id="rId3"/>
  </externalReference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<sst xmlns="http://schemas.openxmlformats.org/spreadsheetml/2006/main" count="162" uniqueCount="126">
  <si>
    <t>攀枝花市东区统计局2024年度部门预算整体支出绩效评价自评表</t>
  </si>
  <si>
    <t>单位名称：攀枝花市东区统计局</t>
  </si>
  <si>
    <t>总体目标：完成东区第五次全国经济普查；根据“转企升规”工作不定期开展指导、培训和数据质量检查，提高统计工作效率及质量；完成农业、工业、建筑业、商贸业、房地产业、服务业、能源、投资、价格、劳动工资统计工作；指导辖区街道（镇）、区级相关部门统计工作，指导、培训各联网直报企业做好统计报表工作；做好居民收支调查、电话访问系统、统计培训及考核、统计名录数据库、月度劳动力调查等其他临时性调查工作，对全区国民经济和社会发展情况进行统计分析、统计预测和统计监督，向区委、区政府及有关部门提供统计信息和咨询建议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</si>
  <si>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</si>
  <si>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</si>
  <si>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</si>
  <si>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</si>
  <si>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</si>
  <si>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</si>
  <si>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</si>
  <si>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</si>
  <si>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</si>
  <si>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</si>
  <si>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</si>
  <si>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</si>
  <si>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</si>
  <si>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</si>
  <si>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</si>
  <si>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</si>
  <si>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</si>
  <si>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</si>
  <si>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</si>
  <si>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</si>
  <si>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</si>
  <si>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</si>
  <si>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</si>
  <si>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</si>
  <si>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</si>
  <si>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</si>
  <si>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第五次经济普查履职效果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</si>
  <si>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</si>
  <si>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</si>
  <si>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</si>
  <si>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“转企升规”工作履职效果</t>
  </si>
  <si>
    <t>月度劳动力调查履职效果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</si>
  <si>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</si>
  <si>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</si>
  <si>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</si>
  <si>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</si>
  <si>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</si>
  <si>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</si>
  <si>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</si>
  <si>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</si>
  <si>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</si>
  <si>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</si>
  <si>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</si>
  <si>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</si>
  <si>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</si>
  <si>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</si>
  <si>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</si>
  <si>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</si>
  <si>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</si>
  <si>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</si>
  <si>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</si>
  <si>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</si>
  <si>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</si>
  <si>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</si>
  <si>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</si>
  <si>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</si>
  <si>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</si>
  <si>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</si>
  <si>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</si>
  <si>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</si>
  <si>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</si>
  <si>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</si>
  <si>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</si>
  <si>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</si>
  <si>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</si>
  <si>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2024年资产负债表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</si>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</sst>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&#21150;&#20844;&#23460;\C.&#36130;&#21153;&#30456;&#20851;\B&#25253;&#30456;&#20851;&#37096;&#38376;\C&#21306;&#36130;&#25919;\Y&#39044;&#31639;\3.&#39044;&#31639;&#32489;&#25928;&#35780;&#20215;&#65288;&#33258;&#35780;&#65289;\2025&#24180;\3.&#25856;&#26525;&#33457;&#24066;&#19996;&#21306;&#36130;&#25919;&#23616;&#20851;&#20110;&#24320;&#23637;2025&#24180;&#24230;&#39044;&#31639;&#32489;&#25928;&#35780;&#20215;&#24037;&#20316;&#30340;&#36890;&#30693;&#65288;&#25253;2024&#24180;&#30340;&#65289;\7.&#19996;&#21306;&#32479;&#35745;&#23616;2024&#24180;&#24230;&#32489;&#25928;&#35780;&#20215;&#30456;&#20851;&#36164;&#26009;&#65288;&#25253;&#21306;&#36130;&#25919;&#65289;\1.&#38468;&#20214;11.&#19996;&#21306;2024&#24180;&#24230;&#36130;&#25919;&#36164;&#37329;&#23433;&#25490;&#24773;&#20917;&#34920;2025.4.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&#21150;&#20844;&#23460;\C.&#36130;&#21153;&#30456;&#20851;\B&#25253;&#30456;&#20851;&#37096;&#38376;\C&#21306;&#36130;&#25919;\Y&#39044;&#31639;\3.&#39044;&#31639;&#32489;&#25928;&#35780;&#20215;&#65288;&#33258;&#35780;&#65289;\2025&#24180;\3.&#25856;&#26525;&#33457;&#24066;&#19996;&#21306;&#36130;&#25919;&#23616;&#20851;&#20110;&#24320;&#23637;2025&#24180;&#24230;&#39044;&#31639;&#32489;&#25928;&#35780;&#20215;&#24037;&#20316;&#30340;&#36890;&#30693;&#65288;&#25253;2024&#24180;&#30340;&#65289;\8.&#19996;&#21306;&#32479;&#35745;&#23616;2024&#24180;&#24230;&#32489;&#25928;&#35780;&#20215;&#30456;&#20851;&#36164;&#26009;&#65288;&#25253;&#21306;&#36130;&#25919;&#65289;&#37329;&#39069;&#19981;&#23545;&#20462;&#25913;2025.5.9\1.&#38468;&#20214;11.&#19996;&#21306;2024&#24180;&#24230;&#36130;&#25919;&#36164;&#37329;&#23433;&#25490;&#24773;&#20917;&#34920;2025.4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填报"/>
    </sheetNames>
    <sheetDataSet>
      <sheetData sheetId="0" refreshError="1">
        <row r="10">
          <cell r="D10">
            <v>1101.773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填报"/>
    </sheetNames>
    <sheetDataSet>
      <sheetData sheetId="0">
        <row r="10">
          <cell r="E10">
            <v>163.05</v>
          </cell>
          <cell r="F10">
            <v>58</v>
          </cell>
        </row>
        <row r="10">
          <cell r="H10">
            <v>1060.99</v>
          </cell>
          <cell r="I10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zoomScale="90" zoomScaleNormal="90" topLeftCell="A48" workbookViewId="0">
      <selection activeCell="N4" sqref="N4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8333333333333" style="9" customWidth="1"/>
    <col min="5" max="5" width="21.6666666666667" style="5" customWidth="1"/>
    <col min="6" max="6" width="7.66666666666667" style="5" customWidth="1"/>
    <col min="7" max="7" width="38.8916666666667" style="5" customWidth="1"/>
    <col min="8" max="8" width="5.89166666666667" style="9" customWidth="1"/>
    <col min="9" max="9" width="23.1083333333333" style="5" customWidth="1"/>
    <col min="10" max="10" width="7.33333333333333" style="5" customWidth="1"/>
    <col min="11" max="16384" width="9" style="1"/>
  </cols>
  <sheetData>
    <row r="1" s="1" customFormat="1" ht="27" customHeight="1" spans="1:10">
      <c r="A1" s="10"/>
      <c r="B1" s="11"/>
      <c r="C1" s="12"/>
      <c r="D1" s="12"/>
      <c r="E1" s="13"/>
      <c r="F1" s="13"/>
      <c r="G1" s="14"/>
      <c r="H1" s="9"/>
      <c r="I1" s="5"/>
      <c r="J1" s="5"/>
    </row>
    <row r="2" s="1" customFormat="1" ht="34" customHeight="1" spans="1:10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56" customHeight="1" spans="1:10">
      <c r="A4" s="16" t="s">
        <v>1</v>
      </c>
      <c r="B4" s="16"/>
      <c r="C4" s="16"/>
      <c r="D4" s="16"/>
      <c r="E4" s="17"/>
      <c r="F4" s="17"/>
      <c r="G4" s="18" t="s">
        <v>2</v>
      </c>
      <c r="H4" s="18"/>
      <c r="I4" s="18"/>
      <c r="J4" s="18"/>
    </row>
    <row r="5" s="3" customFormat="1" ht="66" customHeight="1" spans="1:10">
      <c r="A5" s="16" t="s">
        <v>3</v>
      </c>
      <c r="B5" s="16"/>
      <c r="C5" s="16"/>
      <c r="D5" s="16"/>
      <c r="E5" s="17"/>
      <c r="F5" s="17"/>
      <c r="G5" s="18"/>
      <c r="H5" s="18"/>
      <c r="I5" s="18"/>
      <c r="J5" s="18"/>
    </row>
    <row r="6" s="3" customFormat="1" ht="27" customHeight="1" spans="1:10">
      <c r="A6" s="19" t="s">
        <v>4</v>
      </c>
      <c r="B6" s="19"/>
      <c r="C6" s="19"/>
      <c r="D6" s="16" t="s">
        <v>5</v>
      </c>
      <c r="E6" s="16"/>
      <c r="F6" s="16"/>
      <c r="G6" s="16" t="s">
        <v>6</v>
      </c>
      <c r="H6" s="16" t="s">
        <v>7</v>
      </c>
      <c r="I6" s="16"/>
      <c r="J6" s="16"/>
    </row>
    <row r="7" s="2" customFormat="1" ht="27" customHeight="1" spans="1:10">
      <c r="A7" s="19"/>
      <c r="B7" s="16" t="s">
        <v>8</v>
      </c>
      <c r="C7" s="16"/>
      <c r="D7" s="20" t="s">
        <v>9</v>
      </c>
      <c r="E7" s="21">
        <f>[1]单位填报!$D$10</f>
        <v>1101.773</v>
      </c>
      <c r="F7" s="21"/>
      <c r="G7" s="22"/>
      <c r="H7" s="23"/>
      <c r="I7" s="23"/>
      <c r="J7" s="23"/>
    </row>
    <row r="8" s="2" customFormat="1" ht="45" customHeight="1" spans="1:10">
      <c r="A8" s="19"/>
      <c r="B8" s="16"/>
      <c r="C8" s="16"/>
      <c r="D8" s="20" t="s">
        <v>10</v>
      </c>
      <c r="E8" s="23">
        <f>[2]单位填报!$F$10</f>
        <v>58</v>
      </c>
      <c r="F8" s="23"/>
      <c r="G8" s="22"/>
      <c r="H8" s="23"/>
      <c r="I8" s="23"/>
      <c r="J8" s="23"/>
    </row>
    <row r="9" s="2" customFormat="1" ht="27" customHeight="1" spans="1:10">
      <c r="A9" s="19"/>
      <c r="B9" s="16" t="s">
        <v>11</v>
      </c>
      <c r="C9" s="16"/>
      <c r="D9" s="20" t="s">
        <v>9</v>
      </c>
      <c r="E9" s="23">
        <f>[2]单位填报!$E$10</f>
        <v>163.05</v>
      </c>
      <c r="F9" s="23"/>
      <c r="G9" s="22"/>
      <c r="H9" s="23"/>
      <c r="I9" s="23"/>
      <c r="J9" s="23"/>
    </row>
    <row r="10" s="3" customFormat="1" ht="27" customHeight="1" spans="1:10">
      <c r="A10" s="19"/>
      <c r="B10" s="16"/>
      <c r="C10" s="16"/>
      <c r="D10" s="20" t="s">
        <v>12</v>
      </c>
      <c r="E10" s="23"/>
      <c r="F10" s="23"/>
      <c r="G10" s="22"/>
      <c r="H10" s="23"/>
      <c r="I10" s="23"/>
      <c r="J10" s="23"/>
    </row>
    <row r="11" s="3" customFormat="1" ht="27" customHeight="1" spans="1:10">
      <c r="A11" s="19"/>
      <c r="B11" s="16" t="s">
        <v>13</v>
      </c>
      <c r="C11" s="16"/>
      <c r="D11" s="20" t="s">
        <v>9</v>
      </c>
      <c r="E11" s="23">
        <f>SUM(E7+E9)</f>
        <v>1264.823</v>
      </c>
      <c r="F11" s="23"/>
      <c r="G11" s="22">
        <f>SUM(G7+G9)</f>
        <v>0</v>
      </c>
      <c r="H11" s="23">
        <f>SUM(H7+H9)</f>
        <v>0</v>
      </c>
      <c r="I11" s="23"/>
      <c r="J11" s="23"/>
    </row>
    <row r="12" s="3" customFormat="1" ht="27" customHeight="1" spans="1:10">
      <c r="A12" s="19"/>
      <c r="B12" s="16"/>
      <c r="C12" s="16"/>
      <c r="D12" s="20" t="s">
        <v>12</v>
      </c>
      <c r="E12" s="23">
        <f>E8+E10</f>
        <v>58</v>
      </c>
      <c r="F12" s="23"/>
      <c r="G12" s="22">
        <f>G8+G10</f>
        <v>0</v>
      </c>
      <c r="H12" s="23">
        <f>H8+H10</f>
        <v>0</v>
      </c>
      <c r="I12" s="23"/>
      <c r="J12" s="23"/>
    </row>
    <row r="13" s="3" customFormat="1" ht="27" customHeight="1" spans="1:10">
      <c r="A13" s="19"/>
      <c r="B13" s="16" t="s">
        <v>14</v>
      </c>
      <c r="C13" s="16"/>
      <c r="D13" s="20" t="s">
        <v>9</v>
      </c>
      <c r="E13" s="23">
        <f>[2]单位填报!$H$10</f>
        <v>1060.99</v>
      </c>
      <c r="F13" s="23"/>
      <c r="G13" s="22"/>
      <c r="H13" s="23"/>
      <c r="I13" s="23"/>
      <c r="J13" s="23"/>
    </row>
    <row r="14" s="3" customFormat="1" ht="27" customHeight="1" spans="1:10">
      <c r="A14" s="19"/>
      <c r="B14" s="16"/>
      <c r="C14" s="16"/>
      <c r="D14" s="20" t="s">
        <v>12</v>
      </c>
      <c r="E14" s="23">
        <f>[2]单位填报!$I$10</f>
        <v>58</v>
      </c>
      <c r="F14" s="23"/>
      <c r="G14" s="22"/>
      <c r="H14" s="23"/>
      <c r="I14" s="23"/>
      <c r="J14" s="23"/>
    </row>
    <row r="15" s="3" customFormat="1" ht="27" customHeight="1" spans="1:10">
      <c r="A15" s="19"/>
      <c r="B15" s="16" t="s">
        <v>15</v>
      </c>
      <c r="C15" s="16"/>
      <c r="D15" s="20" t="s">
        <v>9</v>
      </c>
      <c r="E15" s="24">
        <f>E13/E11*100</f>
        <v>83.8844644665696</v>
      </c>
      <c r="F15" s="24"/>
      <c r="G15" s="22"/>
      <c r="H15" s="23"/>
      <c r="I15" s="23"/>
      <c r="J15" s="23"/>
    </row>
    <row r="16" s="3" customFormat="1" ht="27" customHeight="1" spans="1:10">
      <c r="A16" s="19"/>
      <c r="B16" s="16"/>
      <c r="C16" s="16"/>
      <c r="D16" s="20" t="s">
        <v>12</v>
      </c>
      <c r="E16" s="23">
        <f>E14/E12*100</f>
        <v>100</v>
      </c>
      <c r="F16" s="23"/>
      <c r="G16" s="22"/>
      <c r="H16" s="23"/>
      <c r="I16" s="23"/>
      <c r="J16" s="23"/>
    </row>
    <row r="17" s="4" customFormat="1" ht="27" customHeight="1" spans="1:10">
      <c r="A17" s="25" t="s">
        <v>16</v>
      </c>
      <c r="B17" s="25"/>
      <c r="C17" s="25"/>
      <c r="D17" s="25"/>
      <c r="E17" s="26" t="s">
        <v>17</v>
      </c>
      <c r="F17" s="26" t="s">
        <v>18</v>
      </c>
      <c r="G17" s="25" t="s">
        <v>19</v>
      </c>
      <c r="H17" s="19" t="s">
        <v>20</v>
      </c>
      <c r="I17" s="19" t="s">
        <v>21</v>
      </c>
      <c r="J17" s="55" t="s">
        <v>22</v>
      </c>
    </row>
    <row r="18" s="4" customFormat="1" ht="30" customHeight="1" spans="1:10">
      <c r="A18" s="25" t="s">
        <v>23</v>
      </c>
      <c r="B18" s="26" t="s">
        <v>24</v>
      </c>
      <c r="C18" s="26" t="s">
        <v>25</v>
      </c>
      <c r="D18" s="25" t="s">
        <v>26</v>
      </c>
      <c r="E18" s="26"/>
      <c r="F18" s="26"/>
      <c r="G18" s="25"/>
      <c r="H18" s="19"/>
      <c r="I18" s="19"/>
      <c r="J18" s="56"/>
    </row>
    <row r="19" s="1" customFormat="1" ht="25" customHeight="1" spans="1:10">
      <c r="A19" s="19" t="s">
        <v>27</v>
      </c>
      <c r="B19" s="26" t="s">
        <v>28</v>
      </c>
      <c r="C19" s="27" t="s">
        <v>29</v>
      </c>
      <c r="D19" s="27">
        <v>15</v>
      </c>
      <c r="E19" s="28" t="s">
        <v>30</v>
      </c>
      <c r="F19" s="27" t="s">
        <v>31</v>
      </c>
      <c r="G19" s="28" t="s">
        <v>32</v>
      </c>
      <c r="H19" s="29">
        <v>5</v>
      </c>
      <c r="I19" s="57"/>
      <c r="J19" s="57"/>
    </row>
    <row r="20" s="1" customFormat="1" ht="25" customHeight="1" spans="1:10">
      <c r="A20" s="19"/>
      <c r="B20" s="26"/>
      <c r="C20" s="27" t="s">
        <v>33</v>
      </c>
      <c r="D20" s="27"/>
      <c r="E20" s="28"/>
      <c r="F20" s="27"/>
      <c r="G20" s="28"/>
      <c r="H20" s="29">
        <v>5</v>
      </c>
      <c r="I20" s="57"/>
      <c r="J20" s="57"/>
    </row>
    <row r="21" s="1" customFormat="1" ht="25" customHeight="1" spans="1:10">
      <c r="A21" s="19"/>
      <c r="B21" s="26"/>
      <c r="C21" s="27" t="s">
        <v>34</v>
      </c>
      <c r="D21" s="27"/>
      <c r="E21" s="28"/>
      <c r="F21" s="27"/>
      <c r="G21" s="28"/>
      <c r="H21" s="29">
        <v>4</v>
      </c>
      <c r="I21" s="57"/>
      <c r="J21" s="57"/>
    </row>
    <row r="22" s="1" customFormat="1" ht="80" customHeight="1" spans="1:10">
      <c r="A22" s="19"/>
      <c r="B22" s="26" t="s">
        <v>35</v>
      </c>
      <c r="C22" s="27" t="s">
        <v>36</v>
      </c>
      <c r="D22" s="27">
        <v>8</v>
      </c>
      <c r="E22" s="28" t="s">
        <v>37</v>
      </c>
      <c r="F22" s="27" t="s">
        <v>31</v>
      </c>
      <c r="G22" s="28" t="s">
        <v>38</v>
      </c>
      <c r="H22" s="5">
        <v>7.96</v>
      </c>
      <c r="I22" s="57"/>
      <c r="J22" s="57"/>
    </row>
    <row r="23" s="1" customFormat="1" ht="65" customHeight="1" spans="1:10">
      <c r="A23" s="19"/>
      <c r="B23" s="26"/>
      <c r="C23" s="27" t="s">
        <v>39</v>
      </c>
      <c r="D23" s="27">
        <v>4</v>
      </c>
      <c r="E23" s="28" t="s">
        <v>40</v>
      </c>
      <c r="F23" s="27" t="s">
        <v>31</v>
      </c>
      <c r="G23" s="28" t="s">
        <v>41</v>
      </c>
      <c r="H23" s="29">
        <v>4</v>
      </c>
      <c r="I23" s="57"/>
      <c r="J23" s="57"/>
    </row>
    <row r="24" s="1" customFormat="1" ht="58" customHeight="1" spans="1:10">
      <c r="A24" s="19"/>
      <c r="B24" s="26"/>
      <c r="C24" s="27" t="s">
        <v>42</v>
      </c>
      <c r="D24" s="27">
        <v>6</v>
      </c>
      <c r="E24" s="28" t="s">
        <v>43</v>
      </c>
      <c r="F24" s="27" t="s">
        <v>31</v>
      </c>
      <c r="G24" s="28" t="s">
        <v>44</v>
      </c>
      <c r="H24" s="9">
        <v>6</v>
      </c>
      <c r="I24" s="57"/>
      <c r="J24" s="57"/>
    </row>
    <row r="25" s="1" customFormat="1" ht="66" customHeight="1" spans="1:10">
      <c r="A25" s="19"/>
      <c r="B25" s="26"/>
      <c r="C25" s="27" t="s">
        <v>45</v>
      </c>
      <c r="D25" s="27">
        <v>2</v>
      </c>
      <c r="E25" s="28" t="s">
        <v>46</v>
      </c>
      <c r="F25" s="27" t="s">
        <v>31</v>
      </c>
      <c r="G25" s="28" t="s">
        <v>47</v>
      </c>
      <c r="H25" s="29">
        <v>1.902</v>
      </c>
      <c r="I25" s="58"/>
      <c r="J25" s="57"/>
    </row>
    <row r="26" s="1" customFormat="1" ht="113" customHeight="1" spans="1:10">
      <c r="A26" s="19" t="s">
        <v>27</v>
      </c>
      <c r="B26" s="26" t="s">
        <v>35</v>
      </c>
      <c r="C26" s="27" t="s">
        <v>48</v>
      </c>
      <c r="D26" s="27">
        <v>5</v>
      </c>
      <c r="E26" s="28" t="s">
        <v>49</v>
      </c>
      <c r="F26" s="27" t="s">
        <v>31</v>
      </c>
      <c r="G26" s="30" t="s">
        <v>50</v>
      </c>
      <c r="H26" s="29">
        <f>1+1+1+2</f>
        <v>5</v>
      </c>
      <c r="I26" s="57"/>
      <c r="J26" s="57"/>
    </row>
    <row r="27" s="5" customFormat="1" ht="63" customHeight="1" spans="1:10">
      <c r="A27" s="19"/>
      <c r="B27" s="26" t="s">
        <v>51</v>
      </c>
      <c r="C27" s="27" t="s">
        <v>52</v>
      </c>
      <c r="D27" s="27">
        <v>4</v>
      </c>
      <c r="E27" s="28" t="s">
        <v>53</v>
      </c>
      <c r="F27" s="27" t="s">
        <v>54</v>
      </c>
      <c r="G27" s="28" t="s">
        <v>55</v>
      </c>
      <c r="H27" s="29">
        <v>4</v>
      </c>
      <c r="I27" s="57"/>
      <c r="J27" s="57"/>
    </row>
    <row r="28" s="1" customFormat="1" ht="63" customHeight="1" spans="1:10">
      <c r="A28" s="19"/>
      <c r="B28" s="26"/>
      <c r="C28" s="27" t="s">
        <v>56</v>
      </c>
      <c r="D28" s="27">
        <v>2</v>
      </c>
      <c r="E28" s="28" t="s">
        <v>57</v>
      </c>
      <c r="F28" s="27" t="s">
        <v>58</v>
      </c>
      <c r="G28" s="28" t="s">
        <v>59</v>
      </c>
      <c r="H28" s="29">
        <v>2</v>
      </c>
      <c r="I28" s="57"/>
      <c r="J28" s="57"/>
    </row>
    <row r="29" s="1" customFormat="1" ht="63" customHeight="1" spans="1:10">
      <c r="A29" s="19"/>
      <c r="B29" s="26"/>
      <c r="C29" s="27" t="s">
        <v>60</v>
      </c>
      <c r="D29" s="27">
        <v>4</v>
      </c>
      <c r="E29" s="28" t="s">
        <v>61</v>
      </c>
      <c r="F29" s="27" t="s">
        <v>54</v>
      </c>
      <c r="G29" s="28" t="s">
        <v>62</v>
      </c>
      <c r="H29" s="29">
        <v>4</v>
      </c>
      <c r="I29" s="57"/>
      <c r="J29" s="57"/>
    </row>
    <row r="30" s="1" customFormat="1" ht="105" customHeight="1" spans="1:10">
      <c r="A30" s="19"/>
      <c r="B30" s="26" t="s">
        <v>63</v>
      </c>
      <c r="C30" s="27" t="s">
        <v>64</v>
      </c>
      <c r="D30" s="27">
        <v>3</v>
      </c>
      <c r="E30" s="28" t="s">
        <v>65</v>
      </c>
      <c r="F30" s="27" t="s">
        <v>66</v>
      </c>
      <c r="G30" s="28" t="s">
        <v>67</v>
      </c>
      <c r="H30" s="29">
        <f>1.5+1.5</f>
        <v>3</v>
      </c>
      <c r="I30" s="57" t="s">
        <v>68</v>
      </c>
      <c r="J30" s="57"/>
    </row>
    <row r="31" s="1" customFormat="1" ht="176" customHeight="1" spans="1:10">
      <c r="A31" s="31" t="s">
        <v>27</v>
      </c>
      <c r="B31" s="32" t="s">
        <v>63</v>
      </c>
      <c r="C31" s="27" t="s">
        <v>69</v>
      </c>
      <c r="D31" s="27">
        <v>3</v>
      </c>
      <c r="E31" s="28" t="s">
        <v>70</v>
      </c>
      <c r="F31" s="27" t="s">
        <v>66</v>
      </c>
      <c r="G31" s="28" t="s">
        <v>71</v>
      </c>
      <c r="H31" s="29">
        <f>1.5+1.5</f>
        <v>3</v>
      </c>
      <c r="I31" s="57"/>
      <c r="J31" s="57"/>
    </row>
    <row r="32" s="1" customFormat="1" ht="115" customHeight="1" spans="1:10">
      <c r="A32" s="33"/>
      <c r="B32" s="34"/>
      <c r="C32" s="27" t="s">
        <v>72</v>
      </c>
      <c r="D32" s="27">
        <v>3</v>
      </c>
      <c r="E32" s="28" t="s">
        <v>73</v>
      </c>
      <c r="F32" s="27" t="s">
        <v>66</v>
      </c>
      <c r="G32" s="28" t="s">
        <v>74</v>
      </c>
      <c r="H32" s="29">
        <v>3</v>
      </c>
      <c r="I32" s="57"/>
      <c r="J32" s="57"/>
    </row>
    <row r="33" s="5" customFormat="1" ht="62" customHeight="1" spans="1:10">
      <c r="A33" s="33"/>
      <c r="B33" s="26" t="s">
        <v>75</v>
      </c>
      <c r="C33" s="27" t="s">
        <v>76</v>
      </c>
      <c r="D33" s="27">
        <v>3</v>
      </c>
      <c r="E33" s="28" t="s">
        <v>77</v>
      </c>
      <c r="F33" s="27" t="s">
        <v>58</v>
      </c>
      <c r="G33" s="28" t="s">
        <v>78</v>
      </c>
      <c r="H33" s="29">
        <v>3</v>
      </c>
      <c r="I33" s="57"/>
      <c r="J33" s="57"/>
    </row>
    <row r="34" s="1" customFormat="1" ht="55" customHeight="1" spans="1:10">
      <c r="A34" s="35"/>
      <c r="B34" s="26"/>
      <c r="C34" s="27" t="s">
        <v>79</v>
      </c>
      <c r="D34" s="27">
        <v>3</v>
      </c>
      <c r="E34" s="28" t="s">
        <v>80</v>
      </c>
      <c r="F34" s="27" t="s">
        <v>31</v>
      </c>
      <c r="G34" s="28" t="s">
        <v>81</v>
      </c>
      <c r="H34" s="29">
        <v>3</v>
      </c>
      <c r="I34" s="57"/>
      <c r="J34" s="57"/>
    </row>
    <row r="35" s="1" customFormat="1" ht="124" customHeight="1" spans="1:10">
      <c r="A35" s="31" t="s">
        <v>82</v>
      </c>
      <c r="B35" s="25" t="s">
        <v>83</v>
      </c>
      <c r="C35" s="36" t="s">
        <v>84</v>
      </c>
      <c r="D35" s="37">
        <v>4</v>
      </c>
      <c r="E35" s="28" t="s">
        <v>85</v>
      </c>
      <c r="F35" s="27" t="s">
        <v>31</v>
      </c>
      <c r="G35" s="28" t="s">
        <v>86</v>
      </c>
      <c r="H35" s="29">
        <v>4</v>
      </c>
      <c r="I35" s="57"/>
      <c r="J35" s="57"/>
    </row>
    <row r="36" s="1" customFormat="1" ht="105" customHeight="1" spans="1:10">
      <c r="A36" s="33"/>
      <c r="B36" s="25"/>
      <c r="C36" s="36" t="s">
        <v>87</v>
      </c>
      <c r="D36" s="37">
        <v>4</v>
      </c>
      <c r="E36" s="28" t="s">
        <v>88</v>
      </c>
      <c r="F36" s="27" t="s">
        <v>31</v>
      </c>
      <c r="G36" s="28" t="s">
        <v>89</v>
      </c>
      <c r="H36" s="29">
        <v>3</v>
      </c>
      <c r="I36" s="57"/>
      <c r="J36" s="57"/>
    </row>
    <row r="37" s="1" customFormat="1" ht="69" customHeight="1" spans="1:10">
      <c r="A37" s="33"/>
      <c r="B37" s="25"/>
      <c r="C37" s="27" t="s">
        <v>90</v>
      </c>
      <c r="D37" s="27">
        <v>4</v>
      </c>
      <c r="E37" s="28" t="s">
        <v>91</v>
      </c>
      <c r="F37" s="27" t="s">
        <v>31</v>
      </c>
      <c r="G37" s="28" t="s">
        <v>92</v>
      </c>
      <c r="H37" s="29">
        <v>4</v>
      </c>
      <c r="I37" s="57"/>
      <c r="J37" s="57"/>
    </row>
    <row r="38" s="1" customFormat="1" ht="64" customHeight="1" spans="1:10">
      <c r="A38" s="33"/>
      <c r="B38" s="25" t="s">
        <v>93</v>
      </c>
      <c r="C38" s="36" t="s">
        <v>94</v>
      </c>
      <c r="D38" s="37">
        <v>4</v>
      </c>
      <c r="E38" s="38" t="s">
        <v>95</v>
      </c>
      <c r="F38" s="27" t="s">
        <v>31</v>
      </c>
      <c r="G38" s="38" t="s">
        <v>96</v>
      </c>
      <c r="H38" s="29">
        <v>4</v>
      </c>
      <c r="I38" s="57"/>
      <c r="J38" s="57"/>
    </row>
    <row r="39" s="1" customFormat="1" ht="75" customHeight="1" spans="1:10">
      <c r="A39" s="35"/>
      <c r="B39" s="25"/>
      <c r="C39" s="36" t="s">
        <v>97</v>
      </c>
      <c r="D39" s="37">
        <v>4</v>
      </c>
      <c r="E39" s="28" t="s">
        <v>98</v>
      </c>
      <c r="F39" s="27" t="s">
        <v>31</v>
      </c>
      <c r="G39" s="28" t="s">
        <v>99</v>
      </c>
      <c r="H39" s="29">
        <v>3</v>
      </c>
      <c r="I39" s="57"/>
      <c r="J39" s="57"/>
    </row>
    <row r="40" s="1" customFormat="1" ht="72" customHeight="1" spans="1:10">
      <c r="A40" s="33" t="s">
        <v>82</v>
      </c>
      <c r="B40" s="25" t="s">
        <v>93</v>
      </c>
      <c r="C40" s="36" t="s">
        <v>100</v>
      </c>
      <c r="D40" s="37">
        <v>4</v>
      </c>
      <c r="E40" s="30" t="s">
        <v>101</v>
      </c>
      <c r="F40" s="36" t="s">
        <v>31</v>
      </c>
      <c r="G40" s="38" t="s">
        <v>102</v>
      </c>
      <c r="H40" s="29">
        <f>-4/9*2+2</f>
        <v>1.11111111111111</v>
      </c>
      <c r="I40" s="57"/>
      <c r="J40" s="57"/>
    </row>
    <row r="41" s="1" customFormat="1" ht="63" customHeight="1" spans="1:10">
      <c r="A41" s="33"/>
      <c r="B41" s="25" t="s">
        <v>103</v>
      </c>
      <c r="C41" s="36" t="s">
        <v>104</v>
      </c>
      <c r="D41" s="36">
        <v>4</v>
      </c>
      <c r="E41" s="30" t="s">
        <v>105</v>
      </c>
      <c r="F41" s="36" t="s">
        <v>31</v>
      </c>
      <c r="G41" s="30" t="s">
        <v>106</v>
      </c>
      <c r="H41" s="29">
        <v>3</v>
      </c>
      <c r="I41" s="57"/>
      <c r="J41" s="57"/>
    </row>
    <row r="42" s="1" customFormat="1" ht="108" customHeight="1" spans="1:10">
      <c r="A42" s="33"/>
      <c r="B42" s="25"/>
      <c r="C42" s="36" t="s">
        <v>107</v>
      </c>
      <c r="D42" s="36">
        <v>4</v>
      </c>
      <c r="E42" s="30" t="s">
        <v>108</v>
      </c>
      <c r="F42" s="36" t="s">
        <v>31</v>
      </c>
      <c r="G42" s="30" t="s">
        <v>109</v>
      </c>
      <c r="H42" s="29">
        <v>3</v>
      </c>
      <c r="I42" s="57"/>
      <c r="J42" s="57"/>
    </row>
    <row r="43" s="1" customFormat="1" ht="70" customHeight="1" spans="1:10">
      <c r="A43" s="35"/>
      <c r="B43" s="25"/>
      <c r="C43" s="36" t="s">
        <v>110</v>
      </c>
      <c r="D43" s="36">
        <v>3</v>
      </c>
      <c r="E43" s="30" t="s">
        <v>111</v>
      </c>
      <c r="F43" s="36" t="s">
        <v>31</v>
      </c>
      <c r="G43" s="30" t="s">
        <v>112</v>
      </c>
      <c r="H43" s="29">
        <v>3</v>
      </c>
      <c r="I43" s="57"/>
      <c r="J43" s="57"/>
    </row>
    <row r="44" s="1" customFormat="1" ht="28" customHeight="1" spans="1:10">
      <c r="A44" s="39" t="s">
        <v>113</v>
      </c>
      <c r="B44" s="40"/>
      <c r="C44" s="41"/>
      <c r="D44" s="36">
        <f>SUM(D19:D43)</f>
        <v>100</v>
      </c>
      <c r="E44" s="30"/>
      <c r="F44" s="36"/>
      <c r="G44" s="30"/>
      <c r="H44" s="36">
        <f>SUM(H19:H43)</f>
        <v>91.9731111111111</v>
      </c>
      <c r="I44" s="57"/>
      <c r="J44" s="57"/>
    </row>
    <row r="45" s="1" customFormat="1" ht="62" customHeight="1" spans="1:10">
      <c r="A45" s="19" t="s">
        <v>114</v>
      </c>
      <c r="B45" s="42" t="s">
        <v>115</v>
      </c>
      <c r="C45" s="43"/>
      <c r="D45" s="44">
        <v>3</v>
      </c>
      <c r="E45" s="45" t="s">
        <v>116</v>
      </c>
      <c r="F45" s="27" t="s">
        <v>54</v>
      </c>
      <c r="G45" s="28" t="s">
        <v>117</v>
      </c>
      <c r="H45" s="29"/>
      <c r="I45" s="57"/>
      <c r="J45" s="57"/>
    </row>
    <row r="46" s="1" customFormat="1" ht="61" customHeight="1" spans="1:10">
      <c r="A46" s="19" t="s">
        <v>114</v>
      </c>
      <c r="B46" s="42" t="s">
        <v>118</v>
      </c>
      <c r="C46" s="43"/>
      <c r="D46" s="44">
        <v>3</v>
      </c>
      <c r="E46" s="45" t="s">
        <v>119</v>
      </c>
      <c r="F46" s="27" t="s">
        <v>54</v>
      </c>
      <c r="G46" s="28" t="s">
        <v>120</v>
      </c>
      <c r="H46" s="29"/>
      <c r="I46" s="57"/>
      <c r="J46" s="57"/>
    </row>
    <row r="47" s="1" customFormat="1" ht="61" customHeight="1" spans="1:10">
      <c r="A47" s="19"/>
      <c r="B47" s="42" t="s">
        <v>121</v>
      </c>
      <c r="C47" s="43"/>
      <c r="D47" s="44">
        <v>4</v>
      </c>
      <c r="E47" s="46" t="s">
        <v>122</v>
      </c>
      <c r="F47" s="27" t="s">
        <v>54</v>
      </c>
      <c r="G47" s="47" t="s">
        <v>123</v>
      </c>
      <c r="H47" s="29"/>
      <c r="I47" s="57"/>
      <c r="J47" s="57"/>
    </row>
    <row r="48" s="6" customFormat="1" ht="25" customHeight="1" spans="1:10">
      <c r="A48" s="39" t="s">
        <v>124</v>
      </c>
      <c r="B48" s="40"/>
      <c r="C48" s="40"/>
      <c r="D48" s="48"/>
      <c r="E48" s="49"/>
      <c r="F48" s="50"/>
      <c r="G48" s="51"/>
      <c r="H48" s="19">
        <f>SUM(H46:H47)</f>
        <v>0</v>
      </c>
      <c r="I48" s="51"/>
      <c r="J48" s="48"/>
    </row>
    <row r="49" s="7" customFormat="1" ht="24" customHeight="1" spans="1:10">
      <c r="A49" s="19" t="s">
        <v>125</v>
      </c>
      <c r="B49" s="19"/>
      <c r="C49" s="19"/>
      <c r="D49" s="19"/>
      <c r="E49" s="51"/>
      <c r="F49" s="51"/>
      <c r="G49" s="51"/>
      <c r="H49" s="19">
        <f>H44-H48</f>
        <v>91.9731111111111</v>
      </c>
      <c r="I49" s="51"/>
      <c r="J49" s="19"/>
    </row>
    <row r="50" s="8" customFormat="1" ht="24" customHeight="1" spans="1:10">
      <c r="A50" s="52"/>
      <c r="B50" s="52"/>
      <c r="C50" s="52"/>
      <c r="D50" s="52"/>
      <c r="E50" s="53"/>
      <c r="F50" s="54"/>
      <c r="G50" s="54"/>
      <c r="H50" s="54"/>
      <c r="I50" s="54"/>
      <c r="J50" s="54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2025-03-25T02:36:00Z</dcterms:created>
  <dcterms:modified xsi:type="dcterms:W3CDTF">2025-08-11T01:32:36Z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2052-12.8.2.17838</vt:lpwstr>
  </property>
</Properties>
</file>