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850" windowHeight="10815"/>
  </bookViews>
  <sheets>
    <sheet name="按项目性质分类" sheetId="1" r:id="rId1"/>
    <sheet name="高应华牵头项目" sheetId="2" r:id="rId2"/>
    <sheet name="Sheet1" sheetId="3" state="hidden" r:id="rId3"/>
    <sheet name="何峻峰牵头项目" sheetId="4" r:id="rId4"/>
    <sheet name="黄鸿宇牵头的项目" sheetId="5" r:id="rId5"/>
    <sheet name="蒋光红牵头项目" sheetId="6" r:id="rId6"/>
    <sheet name="蒋毅牵头项目" sheetId="7" r:id="rId7"/>
    <sheet name="兰静牵头项目" sheetId="8" r:id="rId8"/>
    <sheet name="李孝彬牵头项目" sheetId="9" r:id="rId9"/>
    <sheet name="林廷华牵头项目" sheetId="10" r:id="rId10"/>
    <sheet name="庞靖杰牵头项目" sheetId="11" r:id="rId11"/>
    <sheet name="王棚牵头项目" sheetId="12" r:id="rId12"/>
    <sheet name="余万兵牵头项目" sheetId="13" r:id="rId13"/>
    <sheet name="张波牵头项目" sheetId="14" r:id="rId14"/>
    <sheet name="周永明牵头项目" sheetId="15" r:id="rId15"/>
    <sheet name="王珊牵头项目" sheetId="16" r:id="rId16"/>
  </sheets>
  <definedNames>
    <definedName name="_xlnm._FilterDatabase" localSheetId="0" hidden="1">按项目性质分类!$A$1:$O$68</definedName>
    <definedName name="_xlnm.Print_Titles" localSheetId="0">按项目性质分类!$2:$2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<sst xmlns="http://schemas.openxmlformats.org/spreadsheetml/2006/main" count="1144" uniqueCount="418">
  <si>
    <r>
      <rPr>
        <sz val="20"/>
        <rFont val="方正小标宋_GBK"/>
        <charset val="134"/>
      </rPr>
      <t>发改局牵头东区</t>
    </r>
    <r>
      <rPr>
        <sz val="20"/>
        <rFont val="Times New Roman"/>
        <charset val="134"/>
      </rPr>
      <t>2020</t>
    </r>
    <r>
      <rPr>
        <sz val="20"/>
        <rFont val="方正小标宋_GBK"/>
        <charset val="134"/>
      </rPr>
      <t>年第一批重点项目7月进展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</si>
  <si>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</si>
  <si>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项目名称</t>
    </r>
  </si>
  <si>
    <r>
      <rPr>
        <b/>
        <sz val="10"/>
        <rFont val="宋体"/>
        <charset val="134"/>
      </rPr>
      <t>建设</t>
    </r>
    <r>
      <rPr>
        <b/>
        <sz val="10"/>
        <rFont val="Times New Roman"/>
        <charset val="134"/>
      </rPr>
      <t xml:space="preserve">  
</t>
    </r>
    <r>
      <rPr>
        <b/>
        <sz val="10"/>
        <rFont val="宋体"/>
        <charset val="134"/>
      </rPr>
      <t>地址</t>
    </r>
  </si>
  <si>
    <r>
      <rPr>
        <b/>
        <sz val="10"/>
        <rFont val="宋体"/>
        <charset val="134"/>
      </rPr>
      <t>建设年限</t>
    </r>
  </si>
  <si>
    <r>
      <rPr>
        <b/>
        <sz val="10"/>
        <rFont val="宋体"/>
        <charset val="134"/>
      </rPr>
      <t>建设规模及内容</t>
    </r>
  </si>
  <si>
    <r>
      <rPr>
        <b/>
        <sz val="10"/>
        <rFont val="宋体"/>
        <charset val="134"/>
      </rPr>
      <t>总投资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</si>
  <si>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年计划投资</t>
    </r>
  </si>
  <si>
    <r>
      <rPr>
        <b/>
        <sz val="10"/>
        <rFont val="Times New Roman"/>
        <charset val="134"/>
      </rPr>
      <t>2020</t>
    </r>
    <r>
      <rPr>
        <b/>
        <sz val="10"/>
        <rFont val="宋体"/>
        <charset val="134"/>
      </rPr>
      <t>年推进目标</t>
    </r>
  </si>
  <si>
    <r>
      <rPr>
        <b/>
        <sz val="10"/>
        <rFont val="宋体"/>
        <charset val="134"/>
      </rPr>
      <t>建设单位</t>
    </r>
  </si>
  <si>
    <r>
      <rPr>
        <b/>
        <sz val="10"/>
        <rFont val="宋体"/>
        <charset val="134"/>
      </rPr>
      <t>联系督导领导</t>
    </r>
  </si>
  <si>
    <r>
      <rPr>
        <b/>
        <sz val="10"/>
        <rFont val="宋体"/>
        <charset val="134"/>
      </rPr>
      <t>总分值</t>
    </r>
  </si>
  <si>
    <r>
      <rPr>
        <b/>
        <sz val="10"/>
        <rFont val="宋体"/>
        <charset val="134"/>
      </rPr>
      <t>牵头责任单位</t>
    </r>
  </si>
  <si>
    <t>项目进展情况</t>
  </si>
  <si>
    <t>下一步工作计划</t>
  </si>
  <si>
    <t>存在的问题</t>
  </si>
  <si>
    <r>
      <rPr>
        <b/>
        <sz val="10"/>
        <rFont val="Times New Roman"/>
        <charset val="134"/>
      </rPr>
      <t xml:space="preserve"> </t>
    </r>
    <r>
      <rPr>
        <b/>
        <sz val="10"/>
        <rFont val="黑体"/>
        <charset val="134"/>
      </rPr>
      <t>共计</t>
    </r>
    <r>
      <rPr>
        <b/>
        <sz val="10"/>
        <rFont val="Times New Roman"/>
        <charset val="134"/>
      </rPr>
      <t>45</t>
    </r>
    <r>
      <rPr>
        <b/>
        <sz val="10"/>
        <rFont val="黑体"/>
        <charset val="134"/>
      </rPr>
      <t>个</t>
    </r>
  </si>
  <si>
    <r>
      <rPr>
        <sz val="11"/>
        <rFont val="黑体"/>
        <charset val="134"/>
      </rPr>
      <t>一、计划竣工（</t>
    </r>
    <r>
      <rPr>
        <sz val="11"/>
        <rFont val="Times New Roman"/>
        <charset val="134"/>
      </rPr>
      <t>23</t>
    </r>
    <r>
      <rPr>
        <sz val="11"/>
        <rFont val="黑体"/>
        <charset val="134"/>
      </rPr>
      <t>个）（已竣工</t>
    </r>
    <r>
      <rPr>
        <sz val="11"/>
        <rFont val="Times New Roman"/>
        <charset val="134"/>
      </rPr>
      <t>10</t>
    </r>
    <r>
      <rPr>
        <sz val="11"/>
        <rFont val="黑体"/>
        <charset val="134"/>
      </rPr>
      <t>个）</t>
    </r>
  </si>
  <si>
    <t>（一）服务业项目（1个）</t>
  </si>
  <si>
    <t>轨梁厂万能二线产线数字化建设</t>
  </si>
  <si>
    <r>
      <rPr>
        <sz val="10"/>
        <rFont val="仿宋_GB2312"/>
        <charset val="134"/>
      </rPr>
      <t>弄弄坪</t>
    </r>
  </si>
  <si>
    <t>2019-2020</t>
  </si>
  <si>
    <r>
      <rPr>
        <sz val="10"/>
        <rFont val="仿宋_GB2312"/>
        <charset val="134"/>
      </rPr>
      <t>本项目应用系统软件开发：建设轨梁万能二线实时数据采集平台，轨梁万能二线大数据管理平台，轨梁万能二线设备数字化管理平台及</t>
    </r>
    <r>
      <rPr>
        <sz val="10"/>
        <rFont val="Times New Roman"/>
        <charset val="134"/>
      </rPr>
      <t>BD1</t>
    </r>
    <r>
      <rPr>
        <sz val="10"/>
        <rFont val="仿宋_GB2312"/>
        <charset val="134"/>
      </rPr>
      <t>、</t>
    </r>
    <r>
      <rPr>
        <sz val="10"/>
        <rFont val="Times New Roman"/>
        <charset val="134"/>
      </rPr>
      <t xml:space="preserve">U1/E1 </t>
    </r>
    <r>
      <rPr>
        <sz val="10"/>
        <rFont val="仿宋_GB2312"/>
        <charset val="134"/>
      </rPr>
      <t>机架核心设备数字化应用，轨梁万能二线生产可视化平台。</t>
    </r>
  </si>
  <si>
    <r>
      <rPr>
        <sz val="10"/>
        <rFont val="仿宋_GB2312"/>
        <charset val="134"/>
      </rPr>
      <t>竣工</t>
    </r>
  </si>
  <si>
    <r>
      <rPr>
        <sz val="10"/>
        <rFont val="仿宋_GB2312"/>
        <charset val="134"/>
      </rPr>
      <t>攀枝花钢钒公司</t>
    </r>
  </si>
  <si>
    <t>蒋毅</t>
  </si>
  <si>
    <r>
      <rPr>
        <sz val="10"/>
        <rFont val="仿宋_GB2312"/>
        <charset val="134"/>
      </rPr>
      <t>发改局</t>
    </r>
  </si>
  <si>
    <r>
      <rPr>
        <sz val="10"/>
        <rFont val="仿宋_GB2312"/>
        <charset val="134"/>
      </rPr>
      <t>暂无</t>
    </r>
  </si>
  <si>
    <r>
      <rPr>
        <b/>
        <sz val="11"/>
        <rFont val="仿宋_GB2312"/>
        <charset val="134"/>
      </rPr>
      <t>（二）工业项目（</t>
    </r>
    <r>
      <rPr>
        <b/>
        <sz val="11"/>
        <rFont val="Times New Roman"/>
        <charset val="134"/>
      </rPr>
      <t>12</t>
    </r>
    <r>
      <rPr>
        <b/>
        <sz val="11"/>
        <rFont val="仿宋_GB2312"/>
        <charset val="134"/>
      </rPr>
      <t>个）</t>
    </r>
  </si>
  <si>
    <r>
      <rPr>
        <sz val="10"/>
        <rFont val="仿宋_GB2312"/>
        <charset val="134"/>
      </rPr>
      <t>磁选车间集中值守改造</t>
    </r>
  </si>
  <si>
    <r>
      <rPr>
        <sz val="10"/>
        <rFont val="仿宋_GB2312"/>
        <charset val="134"/>
      </rPr>
      <t>密地</t>
    </r>
  </si>
  <si>
    <r>
      <rPr>
        <sz val="10"/>
        <rFont val="仿宋_GB2312"/>
        <charset val="134"/>
      </rPr>
      <t>磨磁系统的</t>
    </r>
    <r>
      <rPr>
        <sz val="10"/>
        <rFont val="Times New Roman"/>
        <charset val="134"/>
      </rPr>
      <t>PLC</t>
    </r>
    <r>
      <rPr>
        <sz val="10"/>
        <rFont val="仿宋_GB2312"/>
        <charset val="134"/>
      </rPr>
      <t>系统及生产数据采集和处理实施完善，实现远程操作；精矿管道输送系统实现自动化系统完善及实现远程控制。</t>
    </r>
  </si>
  <si>
    <r>
      <rPr>
        <sz val="10"/>
        <rFont val="仿宋_GB2312"/>
        <charset val="134"/>
      </rPr>
      <t>密地选矿厂</t>
    </r>
  </si>
  <si>
    <t>黄鸿宇</t>
  </si>
  <si>
    <t>继续进行剩余设备采购。施工方面：1、铺设就地操作箱至电磁站电缆；2、利用现场停机检修时间安装现场仪表。</t>
  </si>
  <si>
    <t>加快施工进度、完成操作室等升级改造。</t>
  </si>
  <si>
    <t>提钒转炉除尘系统改造</t>
  </si>
  <si>
    <r>
      <rPr>
        <sz val="10"/>
        <rFont val="仿宋_GB2312"/>
        <charset val="134"/>
      </rPr>
      <t>对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座提钒转炉一次、二次除尘系统进行改造，项目实施后实现达标排放。</t>
    </r>
  </si>
  <si>
    <t>攀枝花钢钒公司</t>
  </si>
  <si>
    <t>已完工投运。</t>
  </si>
  <si>
    <t>无</t>
  </si>
  <si>
    <r>
      <rPr>
        <sz val="10"/>
        <rFont val="仿宋_GB2312"/>
        <charset val="134"/>
      </rPr>
      <t>攀钢钒炼铁厂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号高炉节能环保改造</t>
    </r>
  </si>
  <si>
    <t>2018-2020</t>
  </si>
  <si>
    <r>
      <rPr>
        <sz val="10"/>
        <rFont val="仿宋_GB2312"/>
        <charset val="134"/>
      </rPr>
      <t>对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号高炉的炉顶、炉缸、炉底进行节能环保设施更新改造。</t>
    </r>
  </si>
  <si>
    <r>
      <rPr>
        <sz val="10"/>
        <rFont val="仿宋_GB2312"/>
        <charset val="134"/>
      </rPr>
      <t>攀钢钒炼铁厂</t>
    </r>
  </si>
  <si>
    <t>林廷华</t>
  </si>
  <si>
    <r>
      <rPr>
        <sz val="10"/>
        <rFont val="仿宋_GB2312"/>
        <charset val="134"/>
      </rPr>
      <t>攀钢钒公司炼铁厂三号高炉节能环保改造工程</t>
    </r>
  </si>
  <si>
    <r>
      <rPr>
        <sz val="10"/>
        <rFont val="仿宋_GB2312"/>
        <charset val="134"/>
      </rPr>
      <t>对上料系统，矿槽及原料运输系统、动力系统等实施原样恢复性大修；实施高炉本体系统优化改造、风口平台出铁场平坦化改造、除尘系统升级改造、喷煤系统改造等。</t>
    </r>
  </si>
  <si>
    <r>
      <rPr>
        <sz val="10"/>
        <rFont val="仿宋_GB2312"/>
        <charset val="134"/>
      </rPr>
      <t>绿色建筑系统装配式钢结构制作基地厂房封闭及功能完善</t>
    </r>
  </si>
  <si>
    <r>
      <rPr>
        <sz val="10"/>
        <rFont val="仿宋_GB2312"/>
        <charset val="134"/>
      </rPr>
      <t>新建半封闭式钢结构厂房，建筑面积约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万平方米；新增</t>
    </r>
    <r>
      <rPr>
        <sz val="10"/>
        <rFont val="Times New Roman"/>
        <charset val="134"/>
      </rPr>
      <t>/</t>
    </r>
    <r>
      <rPr>
        <sz val="10"/>
        <rFont val="仿宋_GB2312"/>
        <charset val="134"/>
      </rPr>
      <t>更新部分生产设备。</t>
    </r>
  </si>
  <si>
    <r>
      <rPr>
        <sz val="10"/>
        <rFont val="仿宋_GB2312"/>
        <charset val="134"/>
      </rPr>
      <t>攀钢集团工程技术公司</t>
    </r>
  </si>
  <si>
    <t>焦炉煤气精脱硫装置</t>
  </si>
  <si>
    <t>弄弄坪</t>
  </si>
  <si>
    <t>建设一套焦炉煤气煤气精脱硫装置。</t>
  </si>
  <si>
    <t>高应华</t>
  </si>
  <si>
    <t>脱硫系统本体设备基本安装到位，并开始初步进入调试；目前正在进行煤气主管道开孔、阀门安装施工。蒸汽预计10月份全面投用</t>
  </si>
  <si>
    <t>完成煤气管道接点。</t>
  </si>
  <si>
    <t>钒氮合金示范产线两化融合建设</t>
  </si>
  <si>
    <r>
      <rPr>
        <sz val="10"/>
        <rFont val="仿宋_GB2312"/>
        <charset val="134"/>
      </rPr>
      <t>马鹿箐</t>
    </r>
  </si>
  <si>
    <r>
      <rPr>
        <sz val="10"/>
        <rFont val="仿宋_GB2312"/>
        <charset val="134"/>
      </rPr>
      <t>钒氮合金作业区开发无人天车、</t>
    </r>
    <r>
      <rPr>
        <sz val="10"/>
        <rFont val="Times New Roman"/>
        <charset val="134"/>
      </rPr>
      <t>AGV</t>
    </r>
    <r>
      <rPr>
        <sz val="10"/>
        <rFont val="仿宋_GB2312"/>
        <charset val="134"/>
      </rPr>
      <t>无人叉车、上料及卸料工业机器人等智能装备，增设自动包装机、筛分装置和自动割袋机等自动设备，打通物料传送断点，实现厂内物流全自动化，以及现场无人或少人操作，实现相关自动化数据与</t>
    </r>
    <r>
      <rPr>
        <sz val="10"/>
        <rFont val="Times New Roman"/>
        <charset val="134"/>
      </rPr>
      <t>MES</t>
    </r>
    <r>
      <rPr>
        <sz val="10"/>
        <rFont val="仿宋_GB2312"/>
        <charset val="134"/>
      </rPr>
      <t>系统互传。</t>
    </r>
  </si>
  <si>
    <r>
      <rPr>
        <sz val="10"/>
        <rFont val="仿宋_GB2312"/>
        <charset val="134"/>
      </rPr>
      <t>攀钢集团钒钛公司</t>
    </r>
  </si>
  <si>
    <t>王珊</t>
  </si>
  <si>
    <r>
      <rPr>
        <sz val="10"/>
        <rFont val="Times New Roman"/>
        <charset val="134"/>
      </rPr>
      <t>9</t>
    </r>
    <r>
      <rPr>
        <sz val="10"/>
        <rFont val="仿宋_GB2312"/>
        <charset val="134"/>
      </rPr>
      <t>号、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号锅炉烟气超低排放改造</t>
    </r>
  </si>
  <si>
    <t>2019-2021</t>
  </si>
  <si>
    <r>
      <rPr>
        <sz val="10"/>
        <rFont val="仿宋_GB2312"/>
        <charset val="134"/>
      </rPr>
      <t>建设厂房、辅助用房及公辅配套设施等，新增建筑面积</t>
    </r>
    <r>
      <rPr>
        <sz val="10"/>
        <rFont val="Times New Roman"/>
        <charset val="134"/>
      </rPr>
      <t>335</t>
    </r>
    <r>
      <rPr>
        <sz val="10"/>
        <rFont val="仿宋_GB2312"/>
        <charset val="134"/>
      </rPr>
      <t>平方米，购置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套脱硫脱硝及配套的公辅设备设施。</t>
    </r>
  </si>
  <si>
    <t>兰静</t>
  </si>
  <si>
    <t>10号锅炉改造已基本完成；9号锅炉正在实施锅炉空预器、省煤器、燃烧器、烟道改造等施工。</t>
  </si>
  <si>
    <t>10号锅炉停机改造。</t>
  </si>
  <si>
    <r>
      <rPr>
        <sz val="10"/>
        <rFont val="仿宋_GB2312"/>
        <charset val="134"/>
      </rPr>
      <t>新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号烧结机烟气脱硝改造</t>
    </r>
  </si>
  <si>
    <r>
      <rPr>
        <sz val="10"/>
        <rFont val="仿宋_GB2312"/>
        <charset val="134"/>
      </rPr>
      <t>建设一套加热</t>
    </r>
    <r>
      <rPr>
        <sz val="10"/>
        <rFont val="Times New Roman"/>
        <charset val="134"/>
      </rPr>
      <t>SCR</t>
    </r>
    <r>
      <rPr>
        <sz val="10"/>
        <rFont val="仿宋_GB2312"/>
        <charset val="134"/>
      </rPr>
      <t>烟气脱硝系统，以及配套公辅设施等建设，购置一套烧结烟气脱硝装置及配套公辅设施，新增建筑面积约</t>
    </r>
    <r>
      <rPr>
        <sz val="10"/>
        <rFont val="Times New Roman"/>
        <charset val="134"/>
      </rPr>
      <t>450</t>
    </r>
    <r>
      <rPr>
        <sz val="10"/>
        <rFont val="仿宋_GB2312"/>
        <charset val="134"/>
      </rPr>
      <t>平方米。</t>
    </r>
  </si>
  <si>
    <t>主体设备已到货，脱硝GGH设备基本安装到位，湿区、氨区、电控楼基础施工完毕，本月继续开展MGGH设备安装施工。</t>
  </si>
  <si>
    <t>8月完成静电除尘设备安装。</t>
  </si>
  <si>
    <r>
      <rPr>
        <sz val="10"/>
        <rFont val="仿宋_GB2312"/>
        <charset val="134"/>
      </rPr>
      <t>西渣场环保治理</t>
    </r>
  </si>
  <si>
    <r>
      <rPr>
        <sz val="10"/>
        <rFont val="仿宋_GB2312"/>
        <charset val="134"/>
      </rPr>
      <t>设置防渗系统及浇渣循环水系统，并配套的供配电设施、给排水设施、总图运输、安全消防卫生等设施。</t>
    </r>
  </si>
  <si>
    <t>已完成交工验收正式投运。</t>
  </si>
  <si>
    <r>
      <rPr>
        <sz val="10"/>
        <rFont val="Times New Roman"/>
        <charset val="134"/>
      </rPr>
      <t>1-4</t>
    </r>
    <r>
      <rPr>
        <sz val="10"/>
        <rFont val="仿宋_GB2312"/>
        <charset val="134"/>
      </rPr>
      <t>号锅炉烟气脱硝改造</t>
    </r>
  </si>
  <si>
    <r>
      <rPr>
        <sz val="10"/>
        <rFont val="仿宋_GB2312"/>
        <charset val="134"/>
      </rPr>
      <t>建设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套</t>
    </r>
    <r>
      <rPr>
        <sz val="10"/>
        <rFont val="Times New Roman"/>
        <charset val="134"/>
      </rPr>
      <t>SCR</t>
    </r>
    <r>
      <rPr>
        <sz val="10"/>
        <rFont val="仿宋_GB2312"/>
        <charset val="134"/>
      </rPr>
      <t>脱硝装置及公辅配套设施等。</t>
    </r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</si>
  <si>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号、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号焦炉机侧除尘改造</t>
    </r>
  </si>
  <si>
    <r>
      <rPr>
        <sz val="10"/>
        <rFont val="仿宋_GB2312"/>
        <charset val="134"/>
      </rPr>
      <t>建设一套处理风量为</t>
    </r>
    <r>
      <rPr>
        <sz val="10"/>
        <rFont val="Times New Roman"/>
        <charset val="134"/>
      </rPr>
      <t>18</t>
    </r>
    <r>
      <rPr>
        <sz val="10"/>
        <rFont val="仿宋_GB2312"/>
        <charset val="134"/>
      </rPr>
      <t>万</t>
    </r>
    <r>
      <rPr>
        <sz val="10"/>
        <rFont val="Times New Roman"/>
        <charset val="134"/>
      </rPr>
      <t>m3/h</t>
    </r>
    <r>
      <rPr>
        <sz val="10"/>
        <rFont val="仿宋_GB2312"/>
        <charset val="134"/>
      </rPr>
      <t>水封式布袋地面站除尘装置系统，以及相应的土建、电气、自动化控制等配套设施。</t>
    </r>
  </si>
  <si>
    <r>
      <rPr>
        <b/>
        <sz val="11"/>
        <rFont val="仿宋_GB2312"/>
        <charset val="134"/>
      </rPr>
      <t>（三）农业项目（</t>
    </r>
    <r>
      <rPr>
        <b/>
        <sz val="11"/>
        <rFont val="Times New Roman"/>
        <charset val="134"/>
      </rPr>
      <t>0</t>
    </r>
    <r>
      <rPr>
        <b/>
        <sz val="11"/>
        <rFont val="仿宋_GB2312"/>
        <charset val="134"/>
      </rPr>
      <t>个）</t>
    </r>
  </si>
  <si>
    <t>（四）基础设施项目（10个）</t>
  </si>
  <si>
    <r>
      <rPr>
        <sz val="10"/>
        <rFont val="仿宋_GB2312"/>
        <charset val="134"/>
      </rPr>
      <t>炳仁线与机场路交叉口周边开发项目配套设施</t>
    </r>
  </si>
  <si>
    <r>
      <rPr>
        <sz val="10"/>
        <rFont val="仿宋_GB2312"/>
        <charset val="134"/>
      </rPr>
      <t>炳四区</t>
    </r>
  </si>
  <si>
    <r>
      <rPr>
        <sz val="10"/>
        <rFont val="仿宋_GB2312"/>
        <charset val="134"/>
      </rPr>
      <t>封闭既有掉头车道，新增左转车道，机场路至玉佛寺段拓宽为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车道，加大转向半径，优化视距等。</t>
    </r>
  </si>
  <si>
    <r>
      <rPr>
        <sz val="10"/>
        <rFont val="仿宋_GB2312"/>
        <charset val="134"/>
      </rPr>
      <t>市城投</t>
    </r>
  </si>
  <si>
    <t>庞靖杰</t>
  </si>
  <si>
    <r>
      <rPr>
        <sz val="10"/>
        <rFont val="仿宋_GB2312"/>
        <charset val="134"/>
      </rPr>
      <t>攀西战略资源开发区产教融合实训基地</t>
    </r>
  </si>
  <si>
    <r>
      <rPr>
        <sz val="10"/>
        <rFont val="仿宋_GB2312"/>
        <charset val="134"/>
      </rPr>
      <t>炳三区</t>
    </r>
  </si>
  <si>
    <t>2017-2020</t>
  </si>
  <si>
    <r>
      <rPr>
        <sz val="10"/>
        <rFont val="仿宋_GB2312"/>
        <charset val="134"/>
      </rPr>
      <t>总建筑面积</t>
    </r>
    <r>
      <rPr>
        <sz val="10"/>
        <rFont val="Times New Roman"/>
        <charset val="134"/>
      </rPr>
      <t>33999</t>
    </r>
    <r>
      <rPr>
        <sz val="10"/>
        <rFont val="仿宋_GB2312"/>
        <charset val="134"/>
      </rPr>
      <t>平方米（其中地上建筑面积</t>
    </r>
    <r>
      <rPr>
        <sz val="10"/>
        <rFont val="Times New Roman"/>
        <charset val="134"/>
      </rPr>
      <t>29962</t>
    </r>
    <r>
      <rPr>
        <sz val="10"/>
        <rFont val="仿宋_GB2312"/>
        <charset val="134"/>
      </rPr>
      <t>平方米，地下建筑面积</t>
    </r>
    <r>
      <rPr>
        <sz val="10"/>
        <rFont val="Times New Roman"/>
        <charset val="134"/>
      </rPr>
      <t>4037</t>
    </r>
    <r>
      <rPr>
        <sz val="10"/>
        <rFont val="仿宋_GB2312"/>
        <charset val="134"/>
      </rPr>
      <t>平方米）。</t>
    </r>
  </si>
  <si>
    <r>
      <rPr>
        <sz val="10"/>
        <rFont val="仿宋_GB2312"/>
        <charset val="134"/>
      </rPr>
      <t>攀枝花学院</t>
    </r>
  </si>
  <si>
    <t>竣工，完成年度目标任务。</t>
  </si>
  <si>
    <r>
      <rPr>
        <sz val="10"/>
        <rFont val="仿宋_GB2312"/>
        <charset val="134"/>
      </rPr>
      <t>马家田尾矿库接替库一期</t>
    </r>
  </si>
  <si>
    <r>
      <rPr>
        <sz val="10"/>
        <rFont val="仿宋_GB2312"/>
        <charset val="134"/>
      </rPr>
      <t>银江镇</t>
    </r>
  </si>
  <si>
    <r>
      <rPr>
        <sz val="10"/>
        <rFont val="仿宋_GB2312"/>
        <charset val="134"/>
      </rPr>
      <t>将密地选矿厂</t>
    </r>
    <r>
      <rPr>
        <sz val="10"/>
        <rFont val="Times New Roman"/>
        <charset val="134"/>
      </rPr>
      <t>760</t>
    </r>
    <r>
      <rPr>
        <sz val="10"/>
        <rFont val="仿宋_GB2312"/>
        <charset val="134"/>
      </rPr>
      <t>万</t>
    </r>
    <r>
      <rPr>
        <sz val="10"/>
        <rFont val="Times New Roman"/>
        <charset val="134"/>
      </rPr>
      <t>t/a</t>
    </r>
    <r>
      <rPr>
        <sz val="10"/>
        <rFont val="仿宋_GB2312"/>
        <charset val="134"/>
      </rPr>
      <t>的尾矿输送至丰源公司选矿厂主厂房。</t>
    </r>
  </si>
  <si>
    <r>
      <rPr>
        <sz val="10"/>
        <rFont val="仿宋_GB2312"/>
        <charset val="134"/>
      </rPr>
      <t>攀钢矿业公司</t>
    </r>
  </si>
  <si>
    <t>王棚</t>
  </si>
  <si>
    <t>1、1#隧洞挂网喷砼80米；2#隧洞累计完成掘进947米，剩余343米；3#隧洞累计完成掘进820米，剩余129米；4#隧洞挂网喷砼120米；2、主厂房内主泵基础砼浇筑完成3个；砖围墙13米以下砌筑完成；3、搅拌槽钢结构继续进行安装；4、分段继续进行管道沿线支架基础开挖，砼基础浇筑完成32个；回水管道焊接完成249米，累计完成2923米；5、事故池钢管桩完成，基础土方开挖；6、配电室一层砼浇筑完成；7、穿越内部铁路段基坑土方开挖完成。</t>
  </si>
  <si>
    <t>加快隧洞掘进及沿线管道基础施工；推进穿越丽攀高速相关手续办理；配合办理使用国铁土地施工许可证。</t>
  </si>
  <si>
    <t>首站至4#隧洞出口临时用地手续办理进展缓慢；丰源公司迟迟不签排尾合同。</t>
  </si>
  <si>
    <r>
      <rPr>
        <sz val="10"/>
        <rFont val="仿宋_GB2312"/>
        <charset val="134"/>
      </rPr>
      <t>尖山采场露天转地下开采工程</t>
    </r>
  </si>
  <si>
    <r>
      <rPr>
        <sz val="10"/>
        <rFont val="仿宋_GB2312"/>
        <charset val="134"/>
      </rPr>
      <t>建设矿石运输联络道、转载矿仓硐室、中段进风竖井、六大系统、排水系统等。</t>
    </r>
  </si>
  <si>
    <t>暂无</t>
  </si>
  <si>
    <r>
      <rPr>
        <sz val="10"/>
        <rFont val="仿宋_GB2312"/>
        <charset val="134"/>
      </rPr>
      <t>攀钢供水改造</t>
    </r>
  </si>
  <si>
    <r>
      <rPr>
        <sz val="10"/>
        <rFont val="仿宋_GB2312"/>
        <charset val="134"/>
      </rPr>
      <t>东区</t>
    </r>
  </si>
  <si>
    <r>
      <rPr>
        <sz val="10"/>
        <rFont val="仿宋_GB2312"/>
        <charset val="134"/>
      </rPr>
      <t>对攀钢</t>
    </r>
    <r>
      <rPr>
        <sz val="10"/>
        <rFont val="Times New Roman"/>
        <charset val="134"/>
      </rPr>
      <t>60346</t>
    </r>
    <r>
      <rPr>
        <sz val="10"/>
        <rFont val="仿宋_GB2312"/>
        <charset val="134"/>
      </rPr>
      <t>户（东区片区）职工家属的供水及高梁坪、密地和荷花池三个水厂进行改造。</t>
    </r>
  </si>
  <si>
    <r>
      <rPr>
        <sz val="10"/>
        <rFont val="仿宋_GB2312"/>
        <charset val="134"/>
      </rPr>
      <t>攀钢集团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市水务集团</t>
    </r>
  </si>
  <si>
    <t>张波</t>
  </si>
  <si>
    <r>
      <rPr>
        <sz val="10"/>
        <rFont val="仿宋_GB2312"/>
        <charset val="134"/>
      </rPr>
      <t>发改局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农交水局</t>
    </r>
  </si>
  <si>
    <t>对高梁坪、密地和荷花池三个水厂进行改造，至6月底完成30%。</t>
  </si>
  <si>
    <t>攀钢供气改造</t>
  </si>
  <si>
    <t>东区</t>
  </si>
  <si>
    <r>
      <rPr>
        <sz val="10"/>
        <rFont val="仿宋_GB2312"/>
        <charset val="134"/>
      </rPr>
      <t>对攀钢</t>
    </r>
    <r>
      <rPr>
        <sz val="10"/>
        <rFont val="Times New Roman"/>
        <charset val="134"/>
      </rPr>
      <t>6155</t>
    </r>
    <r>
      <rPr>
        <sz val="10"/>
        <rFont val="仿宋_GB2312"/>
        <charset val="134"/>
      </rPr>
      <t>户（东区片区）职工家属的供气进行改造。</t>
    </r>
  </si>
  <si>
    <t>竣工</t>
  </si>
  <si>
    <r>
      <rPr>
        <sz val="10"/>
        <rFont val="仿宋_GB2312"/>
        <charset val="134"/>
      </rPr>
      <t>攀钢集团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市煤气公司</t>
    </r>
  </si>
  <si>
    <t>蒋光红</t>
  </si>
  <si>
    <r>
      <rPr>
        <sz val="10"/>
        <rFont val="仿宋_GB2312"/>
        <charset val="134"/>
      </rPr>
      <t>发改局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综合执法局</t>
    </r>
  </si>
  <si>
    <t>攀钢物业改造</t>
  </si>
  <si>
    <r>
      <rPr>
        <sz val="10"/>
        <rFont val="仿宋_GB2312"/>
        <charset val="134"/>
      </rPr>
      <t>对攀钢</t>
    </r>
    <r>
      <rPr>
        <sz val="10"/>
        <rFont val="Times New Roman"/>
        <charset val="134"/>
      </rPr>
      <t>46811</t>
    </r>
    <r>
      <rPr>
        <sz val="10"/>
        <rFont val="仿宋_GB2312"/>
        <charset val="134"/>
      </rPr>
      <t>户（东区片区）职工家属的物业进行改造。</t>
    </r>
  </si>
  <si>
    <t>川投公司</t>
  </si>
  <si>
    <t>已竣工。</t>
  </si>
  <si>
    <t>做好收尾工作。</t>
  </si>
  <si>
    <t>小沙坝污水处理厂改扩建</t>
  </si>
  <si>
    <r>
      <rPr>
        <sz val="10"/>
        <rFont val="仿宋_GB2312"/>
        <charset val="134"/>
      </rPr>
      <t>小沙坝</t>
    </r>
  </si>
  <si>
    <r>
      <rPr>
        <sz val="10"/>
        <rFont val="仿宋_GB2312"/>
        <charset val="134"/>
      </rPr>
      <t>改建现有污水处理厂内处理设施；扩建的污水处理、污泥处理、尾水排放管及其它附属构（建）筑物。</t>
    </r>
  </si>
  <si>
    <r>
      <rPr>
        <sz val="10"/>
        <rFont val="仿宋_GB2312"/>
        <charset val="134"/>
      </rPr>
      <t>市水务集团</t>
    </r>
  </si>
  <si>
    <t>李孝彬</t>
  </si>
  <si>
    <r>
      <rPr>
        <sz val="10"/>
        <rFont val="仿宋_GB2312"/>
        <charset val="134"/>
      </rPr>
      <t>发改局</t>
    </r>
    <r>
      <rPr>
        <sz val="10"/>
        <rFont val="Times New Roman"/>
        <charset val="134"/>
      </rPr>
      <t xml:space="preserve">          </t>
    </r>
    <r>
      <rPr>
        <sz val="10"/>
        <rFont val="仿宋_GB2312"/>
        <charset val="134"/>
      </rPr>
      <t>农交水局</t>
    </r>
  </si>
  <si>
    <t>正在浇筑反硝化滤池底板和墙壁混凝土。</t>
  </si>
  <si>
    <t>开展加药间修建及反硝化滤池设备安装</t>
  </si>
  <si>
    <r>
      <rPr>
        <sz val="10"/>
        <rFont val="仿宋_GB2312"/>
        <charset val="134"/>
      </rPr>
      <t>攀钢、十九冶及江北片区危旧房棚户区改造基础设施配套工程</t>
    </r>
  </si>
  <si>
    <r>
      <rPr>
        <sz val="10"/>
        <rFont val="仿宋_GB2312"/>
        <charset val="134"/>
      </rPr>
      <t>对攀钢、十九冶及江北片区改造项目的道路、供排水、供电、绿化、照明等市政环卫公用设施、安防系统等配套设施建设。</t>
    </r>
  </si>
  <si>
    <r>
      <rPr>
        <sz val="10"/>
        <rFont val="仿宋_GB2312"/>
        <charset val="134"/>
      </rPr>
      <t>兴东集团</t>
    </r>
  </si>
  <si>
    <r>
      <rPr>
        <sz val="10"/>
        <rFont val="仿宋_GB2312"/>
        <charset val="134"/>
      </rPr>
      <t>发改局</t>
    </r>
    <r>
      <rPr>
        <sz val="10"/>
        <rFont val="Times New Roman"/>
        <charset val="134"/>
      </rPr>
      <t xml:space="preserve">           </t>
    </r>
    <r>
      <rPr>
        <sz val="10"/>
        <rFont val="仿宋_GB2312"/>
        <charset val="134"/>
      </rPr>
      <t>兴东集团</t>
    </r>
  </si>
  <si>
    <t>卫生系统项目已完成财评</t>
  </si>
  <si>
    <t>进行招标挂网</t>
  </si>
  <si>
    <r>
      <rPr>
        <sz val="10"/>
        <rFont val="仿宋_GB2312"/>
        <charset val="134"/>
      </rPr>
      <t>弄弄坪、炳草岗、瓜子坪片区危旧房棚户区改造基础设施配套工程</t>
    </r>
  </si>
  <si>
    <r>
      <rPr>
        <sz val="10"/>
        <rFont val="仿宋_GB2312"/>
        <charset val="134"/>
      </rPr>
      <t>对弄弄坪片区、炳草岗片区、瓜子坪片区改造项目的道路、供排水、供电、供气、绿化、照明等市政环卫公用设施、安防系统等配套设施建设户。</t>
    </r>
  </si>
  <si>
    <t>二、加快建设（2个）</t>
  </si>
  <si>
    <r>
      <rPr>
        <b/>
        <sz val="11"/>
        <rFont val="仿宋_GB2312"/>
        <charset val="134"/>
      </rPr>
      <t>（一）服务业项目（</t>
    </r>
    <r>
      <rPr>
        <b/>
        <sz val="11"/>
        <rFont val="Times New Roman"/>
        <charset val="134"/>
      </rPr>
      <t>0</t>
    </r>
    <r>
      <rPr>
        <b/>
        <sz val="11"/>
        <rFont val="仿宋_GB2312"/>
        <charset val="134"/>
      </rPr>
      <t>个）</t>
    </r>
  </si>
  <si>
    <r>
      <rPr>
        <b/>
        <sz val="11"/>
        <rFont val="仿宋_GB2312"/>
        <charset val="134"/>
      </rPr>
      <t>（二）工业项目（</t>
    </r>
    <r>
      <rPr>
        <b/>
        <sz val="11"/>
        <rFont val="Times New Roman"/>
        <charset val="134"/>
      </rPr>
      <t>1</t>
    </r>
    <r>
      <rPr>
        <b/>
        <sz val="11"/>
        <rFont val="仿宋_GB2312"/>
        <charset val="134"/>
      </rPr>
      <t>个）</t>
    </r>
  </si>
  <si>
    <t>银江水电站</t>
  </si>
  <si>
    <t>小沙坝</t>
  </si>
  <si>
    <t>2018-2025</t>
  </si>
  <si>
    <r>
      <rPr>
        <sz val="10"/>
        <rFont val="仿宋_GB2312"/>
        <charset val="134"/>
      </rPr>
      <t>装机容量</t>
    </r>
    <r>
      <rPr>
        <sz val="10"/>
        <rFont val="Times New Roman"/>
        <charset val="134"/>
      </rPr>
      <t>34.5</t>
    </r>
    <r>
      <rPr>
        <sz val="10"/>
        <rFont val="仿宋_GB2312"/>
        <charset val="134"/>
      </rPr>
      <t>万</t>
    </r>
    <r>
      <rPr>
        <sz val="10"/>
        <rFont val="Times New Roman"/>
        <charset val="134"/>
      </rPr>
      <t>KW</t>
    </r>
    <r>
      <rPr>
        <sz val="10"/>
        <rFont val="仿宋_GB2312"/>
        <charset val="134"/>
      </rPr>
      <t>，建成后年发电量</t>
    </r>
    <r>
      <rPr>
        <sz val="10"/>
        <rFont val="Times New Roman"/>
        <charset val="134"/>
      </rPr>
      <t>15.5</t>
    </r>
    <r>
      <rPr>
        <sz val="10"/>
        <rFont val="仿宋_GB2312"/>
        <charset val="134"/>
      </rPr>
      <t>亿</t>
    </r>
    <r>
      <rPr>
        <sz val="10"/>
        <rFont val="Times New Roman"/>
        <charset val="134"/>
      </rPr>
      <t>KW.h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</si>
  <si>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渣场及渣场路完工；省道</t>
    </r>
    <r>
      <rPr>
        <sz val="10"/>
        <rFont val="Times New Roman"/>
        <charset val="134"/>
      </rPr>
      <t>214</t>
    </r>
    <r>
      <rPr>
        <sz val="10"/>
        <rFont val="仿宋_GB2312"/>
        <charset val="134"/>
      </rPr>
      <t>改线主体完工；银江桥、</t>
    </r>
    <r>
      <rPr>
        <sz val="10"/>
        <rFont val="Times New Roman"/>
        <charset val="134"/>
      </rPr>
      <t>35kV</t>
    </r>
    <r>
      <rPr>
        <sz val="10"/>
        <rFont val="仿宋_GB2312"/>
        <charset val="134"/>
      </rPr>
      <t>施工用电工程开工。</t>
    </r>
  </si>
  <si>
    <t>攀枝花华润水电开发有限公司</t>
  </si>
  <si>
    <t>李孝彬              高应华               张波</t>
  </si>
  <si>
    <t>— —</t>
  </si>
  <si>
    <r>
      <rPr>
        <sz val="10"/>
        <rFont val="仿宋_GB2312"/>
        <charset val="134"/>
      </rPr>
      <t>发改局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农交水局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银江镇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土征办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经信局
住建局</t>
    </r>
  </si>
  <si>
    <t>银江水电站渣场防护工程已完成，右岸坝顶以上边坡开挖完成80%，银江大桥招标文件初稿已形成，已在开展内部审查工作。</t>
  </si>
  <si>
    <t>加快右岸边坡进度；做好防汛安全工作；加快银江桥建设。</t>
  </si>
  <si>
    <t>根据近阶段招标工作进展情况，导流明渠标拟于8月下旬进场施工，银江大桥拟于9月上旬进场施工，但目前金沙江左右两岸地下管线拆迁工作进展比较滞后，已影响现场工作开展。</t>
  </si>
  <si>
    <t>（四）基础设施项目（1个）</t>
  </si>
  <si>
    <r>
      <rPr>
        <sz val="10"/>
        <rFont val="仿宋_GB2312"/>
        <charset val="134"/>
      </rPr>
      <t>攀枝花市生活污水处理</t>
    </r>
    <r>
      <rPr>
        <sz val="10"/>
        <rFont val="Times New Roman"/>
        <charset val="134"/>
      </rPr>
      <t>PPP</t>
    </r>
    <r>
      <rPr>
        <sz val="10"/>
        <rFont val="仿宋_GB2312"/>
        <charset val="134"/>
      </rPr>
      <t>项目（东区</t>
    </r>
    <r>
      <rPr>
        <sz val="10"/>
        <rFont val="Times New Roman"/>
        <charset val="134"/>
      </rPr>
      <t>2017</t>
    </r>
    <r>
      <rPr>
        <sz val="10"/>
        <rFont val="仿宋_GB2312"/>
        <charset val="134"/>
      </rPr>
      <t>年棚改整改）</t>
    </r>
  </si>
  <si>
    <t>2018-2021</t>
  </si>
  <si>
    <r>
      <rPr>
        <sz val="10"/>
        <rFont val="Times New Roman"/>
        <charset val="134"/>
      </rPr>
      <t>29</t>
    </r>
    <r>
      <rPr>
        <sz val="10"/>
        <rFont val="仿宋_GB2312"/>
        <charset val="134"/>
      </rPr>
      <t>座生活污水处理厂（站）和</t>
    </r>
    <r>
      <rPr>
        <sz val="10"/>
        <rFont val="Times New Roman"/>
        <charset val="134"/>
      </rPr>
      <t>532.62</t>
    </r>
    <r>
      <rPr>
        <sz val="10"/>
        <rFont val="仿宋_GB2312"/>
        <charset val="134"/>
      </rPr>
      <t>千米雨污管网，新增生活污水日处理能力</t>
    </r>
    <r>
      <rPr>
        <sz val="10"/>
        <rFont val="Times New Roman"/>
        <charset val="134"/>
      </rPr>
      <t>4.4</t>
    </r>
    <r>
      <rPr>
        <sz val="10"/>
        <rFont val="仿宋_GB2312"/>
        <charset val="134"/>
      </rPr>
      <t>万吨。</t>
    </r>
  </si>
  <si>
    <r>
      <rPr>
        <sz val="10"/>
        <rFont val="仿宋_GB2312"/>
        <charset val="134"/>
      </rPr>
      <t>完成</t>
    </r>
    <r>
      <rPr>
        <sz val="10"/>
        <rFont val="Times New Roman"/>
        <charset val="134"/>
      </rPr>
      <t>10</t>
    </r>
    <r>
      <rPr>
        <sz val="10"/>
        <rFont val="仿宋_GB2312"/>
        <charset val="134"/>
      </rPr>
      <t>座乡级污水处理站及配套管网建设</t>
    </r>
  </si>
  <si>
    <r>
      <rPr>
        <sz val="10"/>
        <rFont val="仿宋_GB2312"/>
        <charset val="134"/>
      </rPr>
      <t>攀枝花</t>
    </r>
    <r>
      <rPr>
        <sz val="10"/>
        <rFont val="Times New Roman"/>
        <charset val="134"/>
      </rPr>
      <t xml:space="preserve">   </t>
    </r>
    <r>
      <rPr>
        <sz val="10"/>
        <rFont val="仿宋_GB2312"/>
        <charset val="134"/>
      </rPr>
      <t>北控公司</t>
    </r>
  </si>
  <si>
    <t>银江镇污水管网工程累计完成管网铺设6372米; 瓜子坪累计完成管道铺设8328米;东区雨污分流管网累计完成管网建设47894米。</t>
  </si>
  <si>
    <t>督促、指导施工单位加快项目建设，推进支管接入工作</t>
  </si>
  <si>
    <r>
      <rPr>
        <sz val="11"/>
        <rFont val="黑体"/>
        <charset val="134"/>
      </rPr>
      <t>三、争取开工（</t>
    </r>
    <r>
      <rPr>
        <sz val="11"/>
        <rFont val="Times New Roman"/>
        <charset val="134"/>
      </rPr>
      <t>17</t>
    </r>
    <r>
      <rPr>
        <sz val="11"/>
        <rFont val="黑体"/>
        <charset val="134"/>
      </rPr>
      <t>个）（已开工</t>
    </r>
    <r>
      <rPr>
        <sz val="11"/>
        <rFont val="Times New Roman"/>
        <charset val="134"/>
      </rPr>
      <t>5</t>
    </r>
    <r>
      <rPr>
        <sz val="11"/>
        <rFont val="黑体"/>
        <charset val="134"/>
      </rPr>
      <t>个）</t>
    </r>
  </si>
  <si>
    <t>飞嘀充电桩</t>
  </si>
  <si>
    <t>攀枝花市</t>
  </si>
  <si>
    <t>2020-2021</t>
  </si>
  <si>
    <r>
      <rPr>
        <sz val="10"/>
        <rFont val="仿宋_GB2312"/>
        <charset val="134"/>
      </rPr>
      <t>拟在渡口桥桥北五加柒汽修厂、炳草岗奥林匹克停车场等地方建设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个标准化的充电站。</t>
    </r>
  </si>
  <si>
    <t>开工</t>
  </si>
  <si>
    <t>飞嘀新能源科技公司</t>
  </si>
  <si>
    <t>发改局</t>
  </si>
  <si>
    <t>正在申报项目场地使用权。</t>
  </si>
  <si>
    <t>正向攀枝花市公路路政管理支队（炳枣大桥北原长寿路街道下方）请示该项目场地使用权的取得问题。</t>
  </si>
  <si>
    <r>
      <rPr>
        <b/>
        <sz val="11"/>
        <rFont val="仿宋_GB2312"/>
        <charset val="134"/>
      </rPr>
      <t>（二）工业项目（</t>
    </r>
    <r>
      <rPr>
        <b/>
        <sz val="11"/>
        <rFont val="Times New Roman"/>
        <charset val="134"/>
      </rPr>
      <t>8</t>
    </r>
    <r>
      <rPr>
        <b/>
        <sz val="11"/>
        <rFont val="仿宋_GB2312"/>
        <charset val="134"/>
      </rPr>
      <t>个）</t>
    </r>
  </si>
  <si>
    <r>
      <rPr>
        <sz val="10"/>
        <rFont val="仿宋_GB2312"/>
        <charset val="134"/>
      </rPr>
      <t>攀钢钒能动分公司</t>
    </r>
    <r>
      <rPr>
        <sz val="10"/>
        <rFont val="Times New Roman"/>
        <charset val="134"/>
      </rPr>
      <t>100MW</t>
    </r>
    <r>
      <rPr>
        <sz val="10"/>
        <rFont val="仿宋_GB2312"/>
        <charset val="134"/>
      </rPr>
      <t>余热余能利用发电工程</t>
    </r>
  </si>
  <si>
    <r>
      <rPr>
        <sz val="10"/>
        <rFont val="仿宋_GB2312"/>
        <charset val="134"/>
      </rPr>
      <t>建设超高温亚临界煤气锅炉、发电机组及其配套辅助设施。</t>
    </r>
  </si>
  <si>
    <r>
      <rPr>
        <sz val="10"/>
        <rFont val="仿宋_GB2312"/>
        <charset val="134"/>
      </rPr>
      <t>开工</t>
    </r>
  </si>
  <si>
    <t>继续开展可研审查</t>
  </si>
  <si>
    <t>完成审批立项。</t>
  </si>
  <si>
    <r>
      <rPr>
        <sz val="10"/>
        <rFont val="仿宋_GB2312"/>
        <charset val="134"/>
      </rPr>
      <t>攀钢钒公司主厂区雨污分流改造</t>
    </r>
  </si>
  <si>
    <t>2020-2023</t>
  </si>
  <si>
    <r>
      <rPr>
        <sz val="10"/>
        <rFont val="仿宋_GB2312"/>
        <charset val="134"/>
      </rPr>
      <t>新建工业废水主干管网、生活污水管网和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套中部生活污水站以及相关中水回用系统，实现攀钢钒主厂区雨污分流。</t>
    </r>
  </si>
  <si>
    <t>7月完成东部管网施工部分立项</t>
  </si>
  <si>
    <t>分部实施：尽快完成其部分立项审查</t>
  </si>
  <si>
    <r>
      <rPr>
        <sz val="10"/>
        <rFont val="仿宋_GB2312"/>
        <charset val="134"/>
      </rPr>
      <t>攀钢钒能动分公司能源集控中心建设</t>
    </r>
  </si>
  <si>
    <r>
      <rPr>
        <sz val="10"/>
        <rFont val="仿宋_GB2312"/>
        <charset val="134"/>
      </rPr>
      <t>对不能满足远程控制的设施进行升级改造，同步开展各站所、主要设备的工业视频集中监控、消防联网报警系统、</t>
    </r>
    <r>
      <rPr>
        <sz val="10"/>
        <rFont val="Times New Roman"/>
        <charset val="134"/>
      </rPr>
      <t>CO</t>
    </r>
    <r>
      <rPr>
        <sz val="10"/>
        <rFont val="仿宋_GB2312"/>
        <charset val="134"/>
      </rPr>
      <t>煤气报警系统和部分环保指标集中监控平台建设工作，开发能源管理专家系统，摸索自主分析、自主预测、自主调控功能，提高系统能效。</t>
    </r>
  </si>
  <si>
    <t>攀钢钒已完成内部可研审查，正在报集团申请立项。</t>
  </si>
  <si>
    <t>开展可研审查。</t>
  </si>
  <si>
    <r>
      <rPr>
        <sz val="10"/>
        <rFont val="仿宋_GB2312"/>
        <charset val="134"/>
      </rPr>
      <t>脱硫系统改造工程</t>
    </r>
  </si>
  <si>
    <r>
      <rPr>
        <sz val="10"/>
        <rFont val="仿宋_GB2312"/>
        <charset val="134"/>
      </rPr>
      <t>采用复合喷吹脱硫工艺，建设</t>
    </r>
    <r>
      <rPr>
        <sz val="10"/>
        <rFont val="Times New Roman"/>
        <charset val="134"/>
      </rPr>
      <t>2</t>
    </r>
    <r>
      <rPr>
        <sz val="10"/>
        <rFont val="仿宋_GB2312"/>
        <charset val="134"/>
      </rPr>
      <t>套复合喷吹脱硫装置，对Ⅰ、Ⅱ、Ⅴ部脱硫装置进行异地改造，以及配套公辅设施建设等，降低能耗及提高生产效率。</t>
    </r>
  </si>
  <si>
    <t>开展土建施工。</t>
  </si>
  <si>
    <t>加快施工进度。</t>
  </si>
  <si>
    <r>
      <rPr>
        <sz val="10"/>
        <rFont val="仿宋_GB2312"/>
        <charset val="134"/>
      </rPr>
      <t>散排烟尘捕集系统优化改造（一期）</t>
    </r>
  </si>
  <si>
    <r>
      <rPr>
        <sz val="10"/>
        <rFont val="仿宋_GB2312"/>
        <charset val="134"/>
      </rPr>
      <t>新建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套除尘系统，配套必要的公辅工程。</t>
    </r>
  </si>
  <si>
    <r>
      <rPr>
        <sz val="10"/>
        <rFont val="仿宋_GB2312"/>
        <charset val="134"/>
      </rPr>
      <t>攀钢钒钛资源股份公司</t>
    </r>
  </si>
  <si>
    <t>1、配料系统结构部分搬迁；
2、配料系统电气室开挖完成；
3、32t天车立柱制作完成；
4、32t天车梁制作完成20%；
5、10t电动单梁吊牛腿、吊车梁制作完成80%，脚手架搭设完成；
6、氧化钒老线熟料除尘器基础加固。
7、钒铁作业区除尘器基础浇筑完成，烟囱基础开挖完成。</t>
  </si>
  <si>
    <t>加快建设进度，10月底前完成施工。</t>
  </si>
  <si>
    <r>
      <rPr>
        <sz val="10"/>
        <rFont val="仿宋_GB2312"/>
        <charset val="134"/>
      </rPr>
      <t>朱矿采矿场东北帮扩帮工程</t>
    </r>
  </si>
  <si>
    <r>
      <rPr>
        <sz val="10"/>
        <rFont val="仿宋_GB2312"/>
        <charset val="134"/>
      </rPr>
      <t>五道河村至双龙滩村</t>
    </r>
  </si>
  <si>
    <r>
      <rPr>
        <sz val="10"/>
        <rFont val="仿宋_GB2312"/>
        <charset val="134"/>
      </rPr>
      <t>扩帮开挖面积约</t>
    </r>
    <r>
      <rPr>
        <sz val="10"/>
        <rFont val="Times New Roman"/>
        <charset val="134"/>
      </rPr>
      <t>248</t>
    </r>
    <r>
      <rPr>
        <sz val="10"/>
        <rFont val="仿宋_GB2312"/>
        <charset val="134"/>
      </rPr>
      <t>亩，修建倮密路还建工程，矿山扩帮生产规模为</t>
    </r>
    <r>
      <rPr>
        <sz val="10"/>
        <rFont val="Times New Roman"/>
        <charset val="134"/>
      </rPr>
      <t>550</t>
    </r>
    <r>
      <rPr>
        <sz val="10"/>
        <rFont val="仿宋_GB2312"/>
        <charset val="134"/>
      </rPr>
      <t>万</t>
    </r>
    <r>
      <rPr>
        <sz val="10"/>
        <rFont val="Times New Roman"/>
        <charset val="134"/>
      </rPr>
      <t>t/a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</si>
  <si>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攀钢集团矿业公司</t>
    </r>
  </si>
  <si>
    <t>预计7月底完成设计修编。并报应急管理部审查。</t>
  </si>
  <si>
    <t>尽快取得批复</t>
  </si>
  <si>
    <r>
      <rPr>
        <sz val="10"/>
        <rFont val="仿宋_GB2312"/>
        <charset val="134"/>
      </rPr>
      <t>攀钢钒铁路物流管控系统</t>
    </r>
  </si>
  <si>
    <r>
      <rPr>
        <sz val="9"/>
        <rFont val="仿宋_GB2312"/>
        <charset val="134"/>
      </rPr>
      <t>东区</t>
    </r>
  </si>
  <si>
    <r>
      <rPr>
        <sz val="9"/>
        <rFont val="仿宋_GB2312"/>
        <charset val="134"/>
      </rPr>
      <t>炼铁区域、北部站、</t>
    </r>
    <r>
      <rPr>
        <sz val="9"/>
        <rFont val="Times New Roman"/>
        <charset val="134"/>
      </rPr>
      <t>103</t>
    </r>
    <r>
      <rPr>
        <sz val="9"/>
        <rFont val="仿宋_GB2312"/>
        <charset val="134"/>
      </rPr>
      <t>站等站场基础控制系统改造，所有站场建设为全电子计算机联锁控制站场；建设铁路运输指挥系统，实现运输作业智能化、自动化，以提升运输作业效率，支撑人力资源深度优化。</t>
    </r>
  </si>
  <si>
    <t>何峻峰</t>
  </si>
  <si>
    <r>
      <rPr>
        <sz val="9"/>
        <rFont val="仿宋_GB2312"/>
        <charset val="134"/>
      </rPr>
      <t>发改局</t>
    </r>
  </si>
  <si>
    <t>预计7月底完成可研修编。</t>
  </si>
  <si>
    <t>完成立项审批</t>
  </si>
  <si>
    <r>
      <rPr>
        <sz val="10"/>
        <rFont val="仿宋_GB2312"/>
        <charset val="134"/>
      </rPr>
      <t>废旧耐火材料资源综合利用</t>
    </r>
  </si>
  <si>
    <r>
      <rPr>
        <sz val="10"/>
        <rFont val="仿宋_GB2312"/>
        <charset val="134"/>
      </rPr>
      <t>枣子坪</t>
    </r>
  </si>
  <si>
    <r>
      <rPr>
        <sz val="10"/>
        <rFont val="仿宋_GB2312"/>
        <charset val="134"/>
      </rPr>
      <t>在冶材公司枣子坪厂区现有土地上，拆除已停产多年的耐火原料煅烧竖窑、脱硫剂生产线和支撑剂生产线，主要建设</t>
    </r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条废旧耐火材料加工生产线（分为含碳、不含碳两个系统），年加工能力</t>
    </r>
    <r>
      <rPr>
        <sz val="10"/>
        <rFont val="Times New Roman"/>
        <charset val="134"/>
      </rPr>
      <t>17000</t>
    </r>
    <r>
      <rPr>
        <sz val="10"/>
        <rFont val="仿宋_GB2312"/>
        <charset val="134"/>
      </rPr>
      <t>吨，</t>
    </r>
    <r>
      <rPr>
        <sz val="10"/>
        <rFont val="Times New Roman"/>
        <charset val="134"/>
      </rPr>
      <t xml:space="preserve"> 1</t>
    </r>
    <r>
      <rPr>
        <sz val="10"/>
        <rFont val="仿宋_GB2312"/>
        <charset val="134"/>
      </rPr>
      <t>条散状料生产线，年加工能力</t>
    </r>
    <r>
      <rPr>
        <sz val="10"/>
        <rFont val="Times New Roman"/>
        <charset val="134"/>
      </rPr>
      <t>10000</t>
    </r>
    <r>
      <rPr>
        <sz val="10"/>
        <rFont val="仿宋_GB2312"/>
        <charset val="134"/>
      </rPr>
      <t>吨，以及配套的除尘、道路、供电、供水、自动化、照明、防雷、防火等相关辅助设施。</t>
    </r>
  </si>
  <si>
    <r>
      <rPr>
        <sz val="10"/>
        <rFont val="仿宋_GB2312"/>
        <charset val="134"/>
      </rPr>
      <t>攀钢冶材公司</t>
    </r>
  </si>
  <si>
    <t>地面建筑物及附属设备设施已全部拆除完成，开始设备安装。</t>
  </si>
  <si>
    <t>2020年9月底完成设备和结构安装。</t>
  </si>
  <si>
    <t>（四）基础设施项目（8个）</t>
  </si>
  <si>
    <t>攀枝花大道桃源街口周边综合开发项目配套设施</t>
  </si>
  <si>
    <r>
      <rPr>
        <sz val="10"/>
        <rFont val="仿宋_GB2312"/>
        <charset val="134"/>
      </rPr>
      <t>炳草岗</t>
    </r>
  </si>
  <si>
    <r>
      <rPr>
        <sz val="10"/>
        <rFont val="仿宋_GB2312"/>
        <charset val="134"/>
      </rPr>
      <t>拆除桃源街片区的棚户房屋，拓宽车道，优化竹湖园公交站台，缓解竹湖园路口拥堵。</t>
    </r>
  </si>
  <si>
    <t>道路、人行天桥已完成，正在开展景观绿化、厕所等建设</t>
  </si>
  <si>
    <t>待绿化、厕所完成后，进入项目收尾阶段。</t>
  </si>
  <si>
    <t>攀枝花大道机场路口周边开发项目配套设施</t>
  </si>
  <si>
    <r>
      <rPr>
        <sz val="10"/>
        <rFont val="仿宋_GB2312"/>
        <charset val="134"/>
      </rPr>
      <t>打通天津路与攀枝花大道之间的联接线，起点位于攀枝花大道机场路口，止点与武警支队已建段相接，双向</t>
    </r>
    <r>
      <rPr>
        <sz val="10"/>
        <rFont val="Times New Roman"/>
        <charset val="134"/>
      </rPr>
      <t>4</t>
    </r>
    <r>
      <rPr>
        <sz val="10"/>
        <rFont val="仿宋_GB2312"/>
        <charset val="134"/>
      </rPr>
      <t>车道，全长</t>
    </r>
    <r>
      <rPr>
        <sz val="10"/>
        <rFont val="Times New Roman"/>
        <charset val="134"/>
      </rPr>
      <t>260</t>
    </r>
    <r>
      <rPr>
        <sz val="10"/>
        <rFont val="仿宋_GB2312"/>
        <charset val="134"/>
      </rPr>
      <t>米。</t>
    </r>
  </si>
  <si>
    <t>正在进行桩基施工，预计8月完成</t>
  </si>
  <si>
    <t>桩基施工完成后，进行桥墩施工。</t>
  </si>
  <si>
    <t>市中心医院连接渡仁西线周边开发项目配套设施</t>
  </si>
  <si>
    <t>2020-2022</t>
  </si>
  <si>
    <r>
      <rPr>
        <sz val="10"/>
        <rFont val="仿宋_GB2312"/>
        <charset val="134"/>
      </rPr>
      <t>在市中心医院西南侧新建一座桥梁，连接渡仁西线、市中心医院及攀枝花大道，桥长约</t>
    </r>
    <r>
      <rPr>
        <sz val="10"/>
        <rFont val="Times New Roman"/>
        <charset val="134"/>
      </rPr>
      <t>216</t>
    </r>
    <r>
      <rPr>
        <sz val="10"/>
        <rFont val="仿宋_GB2312"/>
        <charset val="134"/>
      </rPr>
      <t>米。</t>
    </r>
  </si>
  <si>
    <t>正在进行桩基施工，预计10月完成</t>
  </si>
  <si>
    <r>
      <rPr>
        <sz val="10"/>
        <rFont val="仿宋_GB2312"/>
        <charset val="134"/>
      </rPr>
      <t>朱矿排土场排洪系统完善工程</t>
    </r>
  </si>
  <si>
    <r>
      <rPr>
        <sz val="10"/>
        <rFont val="仿宋_GB2312"/>
        <charset val="134"/>
      </rPr>
      <t>五道河</t>
    </r>
  </si>
  <si>
    <r>
      <rPr>
        <sz val="10"/>
        <rFont val="仿宋_GB2312"/>
        <charset val="134"/>
      </rPr>
      <t>新建排洪隧洞。</t>
    </r>
  </si>
  <si>
    <r>
      <rPr>
        <sz val="10"/>
        <rFont val="仿宋_GB2312"/>
        <charset val="134"/>
      </rPr>
      <t>攀钢</t>
    </r>
  </si>
  <si>
    <t>继续开展立项审批程序。</t>
  </si>
  <si>
    <t>完成立项。</t>
  </si>
  <si>
    <t>荷花池110kV输变电工程</t>
  </si>
  <si>
    <r>
      <rPr>
        <sz val="10"/>
        <rFont val="仿宋_GB2312"/>
        <charset val="134"/>
      </rPr>
      <t>建设两台</t>
    </r>
    <r>
      <rPr>
        <sz val="10"/>
        <rFont val="Times New Roman"/>
        <charset val="134"/>
      </rPr>
      <t>120MVA</t>
    </r>
    <r>
      <rPr>
        <sz val="10"/>
        <rFont val="仿宋_GB2312"/>
        <charset val="134"/>
      </rPr>
      <t>的主变压器、</t>
    </r>
    <r>
      <rPr>
        <sz val="10"/>
        <rFont val="Times New Roman"/>
        <charset val="134"/>
      </rPr>
      <t>110kV</t>
    </r>
    <r>
      <rPr>
        <sz val="10"/>
        <rFont val="仿宋_GB2312"/>
        <charset val="134"/>
      </rPr>
      <t>高压室、</t>
    </r>
    <r>
      <rPr>
        <sz val="10"/>
        <rFont val="Times New Roman"/>
        <charset val="134"/>
      </rPr>
      <t>35kV</t>
    </r>
    <r>
      <rPr>
        <sz val="10"/>
        <rFont val="仿宋_GB2312"/>
        <charset val="134"/>
      </rPr>
      <t>高压室、</t>
    </r>
    <r>
      <rPr>
        <sz val="10"/>
        <rFont val="Times New Roman"/>
        <charset val="134"/>
      </rPr>
      <t>10kV</t>
    </r>
    <r>
      <rPr>
        <sz val="10"/>
        <rFont val="仿宋_GB2312"/>
        <charset val="134"/>
      </rPr>
      <t>高压室和改接莲花池、新焦化及焦化中央变电所的各两路</t>
    </r>
    <r>
      <rPr>
        <sz val="10"/>
        <rFont val="Times New Roman"/>
        <charset val="134"/>
      </rPr>
      <t>35kV</t>
    </r>
    <r>
      <rPr>
        <sz val="10"/>
        <rFont val="仿宋_GB2312"/>
        <charset val="134"/>
      </rPr>
      <t>受电等相关内容，配套建设通讯系统、继电保护系统、综合自动化系统等。</t>
    </r>
  </si>
  <si>
    <t>攀枝花钢钒有限公司</t>
  </si>
  <si>
    <t>本月已完成所有标段招标工作，目前正在组织签订合同。</t>
  </si>
  <si>
    <t>启动土建施工。</t>
  </si>
  <si>
    <t>东区炳四区供气工程</t>
  </si>
  <si>
    <r>
      <rPr>
        <sz val="10"/>
        <rFont val="仿宋_GB2312"/>
        <charset val="134"/>
      </rPr>
      <t>新建两条设计压力</t>
    </r>
    <r>
      <rPr>
        <sz val="10"/>
        <rFont val="Times New Roman"/>
        <charset val="134"/>
      </rPr>
      <t>1.6</t>
    </r>
    <r>
      <rPr>
        <sz val="10"/>
        <rFont val="仿宋_GB2312"/>
        <charset val="134"/>
      </rPr>
      <t>兆帕天然气管道。其中，一条在阿署达，长</t>
    </r>
    <r>
      <rPr>
        <sz val="10"/>
        <rFont val="Times New Roman"/>
        <charset val="134"/>
      </rPr>
      <t>1691</t>
    </r>
    <r>
      <rPr>
        <sz val="10"/>
        <rFont val="仿宋_GB2312"/>
        <charset val="134"/>
      </rPr>
      <t>米，采用</t>
    </r>
    <r>
      <rPr>
        <sz val="10"/>
        <rFont val="Times New Roman"/>
        <charset val="134"/>
      </rPr>
      <t>DN80</t>
    </r>
    <r>
      <rPr>
        <sz val="10"/>
        <rFont val="仿宋_GB2312"/>
        <charset val="134"/>
      </rPr>
      <t>管道；另一条在炳四区，长</t>
    </r>
    <r>
      <rPr>
        <sz val="10"/>
        <rFont val="Times New Roman"/>
        <charset val="134"/>
      </rPr>
      <t>2580</t>
    </r>
    <r>
      <rPr>
        <sz val="10"/>
        <rFont val="仿宋_GB2312"/>
        <charset val="134"/>
      </rPr>
      <t>米，采用</t>
    </r>
    <r>
      <rPr>
        <sz val="10"/>
        <rFont val="Times New Roman"/>
        <charset val="134"/>
      </rPr>
      <t>DN150</t>
    </r>
    <r>
      <rPr>
        <sz val="10"/>
        <rFont val="仿宋_GB2312"/>
        <charset val="134"/>
      </rPr>
      <t>管道。</t>
    </r>
  </si>
  <si>
    <t>开工，并完成50%。</t>
  </si>
  <si>
    <t>川港燃气有限公司</t>
  </si>
  <si>
    <t>周永明</t>
  </si>
  <si>
    <t>1.完成施工图审查及初步设计概算批复。2.水保、立项、环评登记表、节能登记表、选址批复均已完成。3.社会稳定风险评估已通过审查。4.正在开始物资采购。5.正在进行控制价核算。</t>
  </si>
  <si>
    <t>施工单位招标。</t>
  </si>
  <si>
    <t>炳草岗生活垃圾分类及收运体系建设</t>
  </si>
  <si>
    <t>新建一座400吨/日处理量的垃圾中转站，配套安装垃圾压缩转运、收储、破碎、渗滤液处理系统（日处理50t）、除尘除臭系统等设施设备。</t>
  </si>
  <si>
    <r>
      <rPr>
        <sz val="10"/>
        <rFont val="仿宋_GB2312"/>
        <charset val="134"/>
      </rPr>
      <t>发改局
兴东集团</t>
    </r>
  </si>
  <si>
    <t>正在开展招标代理工作，招标代理机构于7月27日确定</t>
  </si>
  <si>
    <t>代招标代理机构确定后，开展设计施工招标工作。</t>
  </si>
  <si>
    <t>大抛尾至高梁坪胶带运输系统削坡减载、地质灾害整治及生态环境修复</t>
  </si>
  <si>
    <t>占地面积11亩，对现有地质灾害及生态环境问题，包括造成的部分土壤沙化、大气扬尘等问题进行整改治理，修建挡墙、排水沟等防洪设备设施。</t>
  </si>
  <si>
    <t>攀枝花杰地科技有限公司</t>
  </si>
  <si>
    <t>拼装场地排洪设施已完善，正在进行排洪沟清理、边坡监测。完成年度目标任务。</t>
  </si>
  <si>
    <t>对项目露天段沿线进行进一步绿化。</t>
  </si>
  <si>
    <t>四、开展前期（3个）</t>
  </si>
  <si>
    <t>（二）工业项目（2个）</t>
  </si>
  <si>
    <t>攀钢钒5号、6号焦炉节能环保改造</t>
  </si>
  <si>
    <t>新建顶装焦炉，配套建设干熄焦；备煤皮带、筛运焦、公辅、化产等配套系统同步进行改造。</t>
  </si>
  <si>
    <t>开展前期手续工作</t>
  </si>
  <si>
    <t>本月获得环评批复，正在组织签订合同。</t>
  </si>
  <si>
    <t>焦炉主体部分开工建设。</t>
  </si>
  <si>
    <t>攀钢集团生产、销售、采购等核心管理系统信息化平台</t>
  </si>
  <si>
    <t>攀枝花、成都</t>
  </si>
  <si>
    <t>1.升级改造已有攀钢钒整体产销系统，建设钒钛、矿山统一的生产信息系统，。                                                              2.营销系统平台进行升级改造、拓展及完善销售流程管理功能，实现与关键战略客户的信息直连，构建营销大数据。                                                                     3.采购系统平台进行升级改造、拓展及完善采购系统内部流程管控，实现与战略供应商的信息连接，建设采购大数据。</t>
  </si>
  <si>
    <t>余万兵</t>
  </si>
  <si>
    <t>销售系统平台已完成可研修编，采购系统本月完成审查，正在修编。</t>
  </si>
  <si>
    <t>完成公司立项审批，下达投资计划。</t>
  </si>
  <si>
    <r>
      <rPr>
        <sz val="10"/>
        <rFont val="仿宋_GB2312"/>
        <charset val="134"/>
      </rPr>
      <t>阳光大道南北连接线</t>
    </r>
  </si>
  <si>
    <r>
      <rPr>
        <sz val="10"/>
        <rFont val="仿宋_GB2312"/>
        <charset val="134"/>
      </rPr>
      <t>攀枝花</t>
    </r>
  </si>
  <si>
    <r>
      <rPr>
        <sz val="10"/>
        <rFont val="仿宋_GB2312"/>
        <charset val="134"/>
      </rPr>
      <t>道路全长约</t>
    </r>
    <r>
      <rPr>
        <sz val="10"/>
        <rFont val="Times New Roman"/>
        <charset val="134"/>
      </rPr>
      <t>17.768</t>
    </r>
    <r>
      <rPr>
        <sz val="10"/>
        <rFont val="仿宋_GB2312"/>
        <charset val="134"/>
      </rPr>
      <t>公里，包括阳光大道巴斯箐至炳三区道路，阳光大桥至鱼塘互通道路，金福单元</t>
    </r>
    <r>
      <rPr>
        <sz val="10"/>
        <rFont val="Times New Roman"/>
        <charset val="134"/>
      </rPr>
      <t>8</t>
    </r>
    <r>
      <rPr>
        <sz val="10"/>
        <rFont val="仿宋_GB2312"/>
        <charset val="134"/>
      </rPr>
      <t>条道路，主干路宽</t>
    </r>
    <r>
      <rPr>
        <sz val="10"/>
        <rFont val="Times New Roman"/>
        <charset val="134"/>
      </rPr>
      <t>36</t>
    </r>
    <r>
      <rPr>
        <sz val="10"/>
        <rFont val="仿宋_GB2312"/>
        <charset val="134"/>
      </rPr>
      <t>米；隧道</t>
    </r>
    <r>
      <rPr>
        <sz val="10"/>
        <rFont val="Times New Roman"/>
        <charset val="134"/>
      </rPr>
      <t>6</t>
    </r>
    <r>
      <rPr>
        <sz val="10"/>
        <rFont val="仿宋_GB2312"/>
        <charset val="134"/>
      </rPr>
      <t>座，以及排水工程、照明工程、绿化工程、建筑安装工程等。</t>
    </r>
  </si>
  <si>
    <r>
      <rPr>
        <sz val="10"/>
        <rFont val="仿宋_GB2312"/>
        <charset val="134"/>
      </rPr>
      <t>∕</t>
    </r>
  </si>
  <si>
    <t>明确投资方案，合作主体，开展初步设计等前期工作</t>
  </si>
  <si>
    <r>
      <rPr>
        <sz val="10"/>
        <rFont val="仿宋_GB2312"/>
        <charset val="134"/>
      </rPr>
      <t>待定</t>
    </r>
  </si>
  <si>
    <t>卢建军</t>
  </si>
  <si>
    <t>1.北延线已完成施工招标。2.南延线招商方案，市政府已批准。</t>
  </si>
  <si>
    <r>
      <rPr>
        <sz val="20"/>
        <rFont val="方正小标宋_GBK"/>
        <charset val="134"/>
      </rPr>
      <t>攀枝花市东区</t>
    </r>
    <r>
      <rPr>
        <sz val="20"/>
        <rFont val="Times New Roman"/>
        <charset val="134"/>
      </rPr>
      <t>2020</t>
    </r>
    <r>
      <rPr>
        <sz val="20"/>
        <rFont val="方正小标宋_GBK"/>
        <charset val="134"/>
      </rPr>
      <t>年第一批重点项目推进情况一览表</t>
    </r>
    <r>
      <rPr>
        <sz val="20"/>
        <rFont val="Times New Roman"/>
        <charset val="134"/>
      </rPr>
      <t>(</t>
    </r>
    <r>
      <rPr>
        <sz val="20"/>
        <rFont val="方正小标宋_GBK"/>
        <charset val="134"/>
      </rPr>
      <t>高应华牵头的项目</t>
    </r>
    <r>
      <rPr>
        <sz val="20"/>
        <rFont val="Times New Roman"/>
        <charset val="134"/>
      </rPr>
      <t>)</t>
    </r>
  </si>
  <si>
    <t>西渣场环保治理</t>
  </si>
  <si>
    <t>设置防渗系统及浇渣循环水系统，并配套的供配电设施、给排水设施、总图运输、安全消防卫生等设施。</t>
  </si>
  <si>
    <t>4月份已竣工，完成年度目标任务。</t>
  </si>
  <si>
    <t>尖山采场露天转地下开采工程</t>
  </si>
  <si>
    <t>银江镇</t>
  </si>
  <si>
    <t>建设矿石运输联络道、转载矿仓硐室、中段进风竖井、六大系统、排水系统等。</t>
  </si>
  <si>
    <t>攀钢矿业公司</t>
  </si>
  <si>
    <t>目前巷道、洞室掘进完成，正在开展进风井、破碎竖井及六大系统施工。</t>
  </si>
  <si>
    <r>
      <rPr>
        <sz val="10"/>
        <color theme="1"/>
        <rFont val="仿宋_GB2312"/>
        <charset val="134"/>
      </rPr>
      <t>攀钢钒能动分公司</t>
    </r>
    <r>
      <rPr>
        <sz val="10"/>
        <color theme="1"/>
        <rFont val="仿宋_GB2312"/>
        <charset val="134"/>
      </rPr>
      <t>100MW</t>
    </r>
    <r>
      <rPr>
        <sz val="10"/>
        <color theme="1"/>
        <rFont val="仿宋_GB2312"/>
        <charset val="134"/>
      </rPr>
      <t>余热余能利用发电工程</t>
    </r>
  </si>
  <si>
    <t>建设超高温亚临界煤气锅炉、发电机组及其配套辅助设施。</t>
  </si>
  <si>
    <t>按可研预审意见进行修编。</t>
  </si>
  <si>
    <t>攀钢钒公司主厂区雨污分流改造</t>
  </si>
  <si>
    <r>
      <rPr>
        <sz val="10"/>
        <color theme="1"/>
        <rFont val="仿宋_GB2312"/>
        <charset val="134"/>
      </rPr>
      <t>新建工业废水主干管网、生活污水管网和</t>
    </r>
    <r>
      <rPr>
        <sz val="10"/>
        <color theme="1"/>
        <rFont val="仿宋_GB2312"/>
        <charset val="134"/>
      </rPr>
      <t>1</t>
    </r>
    <r>
      <rPr>
        <sz val="10"/>
        <color theme="1"/>
        <rFont val="仿宋_GB2312"/>
        <charset val="134"/>
      </rPr>
      <t>套中部生活污水站以及相关中水回用系统，实现攀钢钒主厂区雨污分流。</t>
    </r>
  </si>
  <si>
    <t>完成可研报告预审。</t>
  </si>
  <si>
    <t>攀钢钒能动分公司能源集控中心建设</t>
  </si>
  <si>
    <r>
      <rPr>
        <sz val="10"/>
        <color theme="1"/>
        <rFont val="仿宋_GB2312"/>
        <charset val="134"/>
      </rPr>
      <t>对不能满足远程控制的设施进行升级改造，同步开展各站所、主要设备的工业视频集中监控、消防联网报警系统、</t>
    </r>
    <r>
      <rPr>
        <sz val="10"/>
        <color theme="1"/>
        <rFont val="仿宋_GB2312"/>
        <charset val="134"/>
      </rPr>
      <t>CO</t>
    </r>
    <r>
      <rPr>
        <sz val="10"/>
        <color theme="1"/>
        <rFont val="仿宋_GB2312"/>
        <charset val="134"/>
      </rPr>
      <t>煤气报警系统和部分环保指标集中监控平台建设工作，开发能源管理专家系统，摸索自主分析、自主预测、自主调控功能，提高系统能效。</t>
    </r>
  </si>
  <si>
    <t>完成可研初稿编制。</t>
  </si>
  <si>
    <t>脱硫系统改造工程</t>
  </si>
  <si>
    <r>
      <rPr>
        <sz val="10"/>
        <rFont val="仿宋_GB2312"/>
        <charset val="134"/>
      </rPr>
      <t>采用复合喷吹脱硫工艺，建设</t>
    </r>
    <r>
      <rPr>
        <sz val="10"/>
        <rFont val="仿宋_GB2312"/>
        <charset val="134"/>
      </rPr>
      <t>2</t>
    </r>
    <r>
      <rPr>
        <sz val="10"/>
        <rFont val="仿宋_GB2312"/>
        <charset val="134"/>
      </rPr>
      <t>套复合喷吹脱硫装置，对Ⅰ、Ⅱ、Ⅴ部脱硫装置进行异地改造，以及配套公辅设施建设等，降低能耗及提高生产效率。</t>
    </r>
  </si>
  <si>
    <t>完成主要设备订货。</t>
  </si>
  <si>
    <t>废旧耐火材料资源综合利用</t>
  </si>
  <si>
    <t>枣子坪</t>
  </si>
  <si>
    <r>
      <rPr>
        <sz val="10"/>
        <rFont val="仿宋_GB2312"/>
        <charset val="134"/>
      </rPr>
      <t>在冶材公司枣子坪厂区现有土地上，拆除已停产多年的耐火原料煅烧竖窑、脱硫剂生产线和支撑剂生产线，主要建设</t>
    </r>
    <r>
      <rPr>
        <sz val="10"/>
        <rFont val="仿宋_GB2312"/>
        <charset val="134"/>
      </rPr>
      <t>1</t>
    </r>
    <r>
      <rPr>
        <sz val="10"/>
        <rFont val="仿宋_GB2312"/>
        <charset val="134"/>
      </rPr>
      <t>条废旧耐火材料加工生产线（分为含碳、不含碳两个系统），年加工能力</t>
    </r>
    <r>
      <rPr>
        <sz val="10"/>
        <rFont val="仿宋_GB2312"/>
        <charset val="134"/>
      </rPr>
      <t>17000</t>
    </r>
    <r>
      <rPr>
        <sz val="10"/>
        <rFont val="仿宋_GB2312"/>
        <charset val="134"/>
      </rPr>
      <t>吨，</t>
    </r>
    <r>
      <rPr>
        <sz val="10"/>
        <rFont val="仿宋_GB2312"/>
        <charset val="134"/>
      </rPr>
      <t xml:space="preserve"> 1</t>
    </r>
    <r>
      <rPr>
        <sz val="10"/>
        <rFont val="仿宋_GB2312"/>
        <charset val="134"/>
      </rPr>
      <t>条散状料生产线，年加工能力</t>
    </r>
    <r>
      <rPr>
        <sz val="10"/>
        <rFont val="仿宋_GB2312"/>
        <charset val="134"/>
      </rPr>
      <t>10000</t>
    </r>
    <r>
      <rPr>
        <sz val="10"/>
        <rFont val="仿宋_GB2312"/>
        <charset val="134"/>
      </rPr>
      <t>吨，以及配套的除尘、道路、供电、供水、自动化、照明、防雷、防火等相关辅助设施。</t>
    </r>
  </si>
  <si>
    <t>攀钢冶材公司</t>
  </si>
  <si>
    <t>完成主要设备订货、施工图设计。</t>
  </si>
  <si>
    <r>
      <rPr>
        <sz val="10"/>
        <rFont val="仿宋_GB2312"/>
        <charset val="134"/>
      </rPr>
      <t>装机容量</t>
    </r>
    <r>
      <rPr>
        <sz val="10"/>
        <rFont val="仿宋_GB2312"/>
        <charset val="134"/>
      </rPr>
      <t>34.5</t>
    </r>
    <r>
      <rPr>
        <sz val="10"/>
        <rFont val="仿宋_GB2312"/>
        <charset val="134"/>
      </rPr>
      <t>万</t>
    </r>
    <r>
      <rPr>
        <sz val="10"/>
        <rFont val="仿宋_GB2312"/>
        <charset val="134"/>
      </rPr>
      <t>KW</t>
    </r>
    <r>
      <rPr>
        <sz val="10"/>
        <rFont val="仿宋_GB2312"/>
        <charset val="134"/>
      </rPr>
      <t>，建成后年发电量</t>
    </r>
    <r>
      <rPr>
        <sz val="10"/>
        <rFont val="仿宋_GB2312"/>
        <charset val="134"/>
      </rPr>
      <t>15.5</t>
    </r>
    <r>
      <rPr>
        <sz val="10"/>
        <rFont val="仿宋_GB2312"/>
        <charset val="134"/>
      </rPr>
      <t>亿</t>
    </r>
    <r>
      <rPr>
        <sz val="10"/>
        <rFont val="仿宋_GB2312"/>
        <charset val="134"/>
      </rPr>
      <t>KW.h</t>
    </r>
    <r>
      <rPr>
        <sz val="10"/>
        <rFont val="仿宋_GB2312"/>
        <charset val="134"/>
      </rPr>
      <t>。</t>
    </r>
  </si>
  <si>
    <r>
      <rPr>
        <sz val="10"/>
        <rFont val="仿宋_GB2312"/>
        <charset val="134"/>
      </rPr>
      <t>渣场及渣场路完工；省道</t>
    </r>
    <r>
      <rPr>
        <sz val="10"/>
        <rFont val="仿宋_GB2312"/>
        <charset val="134"/>
      </rPr>
      <t>214</t>
    </r>
    <r>
      <rPr>
        <sz val="10"/>
        <rFont val="仿宋_GB2312"/>
        <charset val="134"/>
      </rPr>
      <t>改线主体完工；银江桥、</t>
    </r>
    <r>
      <rPr>
        <sz val="10"/>
        <rFont val="仿宋_GB2312"/>
        <charset val="134"/>
      </rPr>
      <t>35kV</t>
    </r>
    <r>
      <rPr>
        <sz val="10"/>
        <rFont val="仿宋_GB2312"/>
        <charset val="134"/>
      </rPr>
      <t>施工用电工程开工。</t>
    </r>
  </si>
  <si>
    <t>右岸边坡正常开挖，累计完成约9%；渣场路除AB段路基已完成；渣场防护工程中埋石混凝土坝已浇筑完成90%，堆石坝基础已开挖完成。</t>
  </si>
  <si>
    <t>214省道人行道下地下管线拆迁工作、银江大桥征地移民工作进展滞后，已影响现场工作开展。</t>
  </si>
  <si>
    <t>已完成脱硫再生塔内填料布置。</t>
  </si>
  <si>
    <r>
      <rPr>
        <sz val="10"/>
        <rFont val="仿宋_GB2312"/>
        <charset val="134"/>
      </rPr>
      <t>攀枝花农商银行综合楼</t>
    </r>
  </si>
  <si>
    <r>
      <rPr>
        <sz val="10"/>
        <rFont val="仿宋_GB2312"/>
        <charset val="134"/>
      </rPr>
      <t>新建一栋营业办公综合楼，总建筑面积</t>
    </r>
    <r>
      <rPr>
        <sz val="10"/>
        <rFont val="Times New Roman"/>
        <charset val="134"/>
      </rPr>
      <t>25300</t>
    </r>
    <r>
      <rPr>
        <sz val="10"/>
        <rFont val="仿宋_GB2312"/>
        <charset val="134"/>
      </rPr>
      <t>平方米，其中，地上</t>
    </r>
    <r>
      <rPr>
        <sz val="10"/>
        <rFont val="Times New Roman"/>
        <charset val="134"/>
      </rPr>
      <t>19000</t>
    </r>
    <r>
      <rPr>
        <sz val="10"/>
        <rFont val="仿宋_GB2312"/>
        <charset val="134"/>
      </rPr>
      <t>平方米，地下</t>
    </r>
    <r>
      <rPr>
        <sz val="10"/>
        <rFont val="Times New Roman"/>
        <charset val="134"/>
      </rPr>
      <t>6300</t>
    </r>
    <r>
      <rPr>
        <sz val="10"/>
        <rFont val="仿宋_GB2312"/>
        <charset val="134"/>
      </rPr>
      <t>平方米。</t>
    </r>
  </si>
  <si>
    <r>
      <rPr>
        <sz val="10"/>
        <rFont val="仿宋_GB2312"/>
        <charset val="134"/>
      </rPr>
      <t>完成</t>
    </r>
    <r>
      <rPr>
        <sz val="10"/>
        <rFont val="Times New Roman"/>
        <charset val="134"/>
      </rPr>
      <t>50%</t>
    </r>
  </si>
  <si>
    <r>
      <rPr>
        <sz val="10"/>
        <rFont val="仿宋_GB2312"/>
        <charset val="134"/>
      </rPr>
      <t>攀枝花农村商业银行</t>
    </r>
  </si>
  <si>
    <t>已开工建设</t>
  </si>
  <si>
    <r>
      <rPr>
        <sz val="20"/>
        <rFont val="方正小标宋_GBK"/>
        <charset val="134"/>
      </rPr>
      <t>攀枝花市东区</t>
    </r>
    <r>
      <rPr>
        <sz val="20"/>
        <rFont val="Times New Roman"/>
        <charset val="134"/>
      </rPr>
      <t>2020</t>
    </r>
    <r>
      <rPr>
        <sz val="20"/>
        <rFont val="方正小标宋_GBK"/>
        <charset val="134"/>
      </rPr>
      <t>年第一批重点项目推进情况一览表</t>
    </r>
  </si>
  <si>
    <t>建设单位</t>
  </si>
  <si>
    <t>攀钢钒铁路物流管控系统</t>
  </si>
  <si>
    <r>
      <rPr>
        <sz val="9"/>
        <rFont val="仿宋_GB2312"/>
        <charset val="134"/>
      </rPr>
      <t>炼铁区域、北部站、</t>
    </r>
    <r>
      <rPr>
        <sz val="9"/>
        <rFont val="仿宋_GB2312"/>
        <charset val="134"/>
      </rPr>
      <t>103</t>
    </r>
    <r>
      <rPr>
        <sz val="9"/>
        <rFont val="仿宋_GB2312"/>
        <charset val="134"/>
      </rPr>
      <t>站等站场基础控制系统改造，所有站场建设为全电子计算机联锁控制站场；建设铁路运输指挥系统，实现运输作业智能化、自动化，以提升运输作业效率，支撑人力资源深度优化。</t>
    </r>
  </si>
  <si>
    <t>已完成初设编制，开展审查。</t>
  </si>
  <si>
    <t>磁选车间集中值守改造</t>
  </si>
  <si>
    <t>密地</t>
  </si>
  <si>
    <r>
      <rPr>
        <sz val="10"/>
        <rFont val="仿宋_GB2312"/>
        <charset val="134"/>
      </rPr>
      <t>磨磁系统的</t>
    </r>
    <r>
      <rPr>
        <sz val="10"/>
        <rFont val="仿宋_GB2312"/>
        <charset val="134"/>
      </rPr>
      <t>PLC</t>
    </r>
    <r>
      <rPr>
        <sz val="10"/>
        <rFont val="仿宋_GB2312"/>
        <charset val="134"/>
      </rPr>
      <t>系统及生产数据采集和处理实施完善，实现远程操作；精矿管道输送系统实现自动化系统完善及实现远程控制。</t>
    </r>
  </si>
  <si>
    <t>密地选矿厂</t>
  </si>
  <si>
    <t>进场施工。</t>
  </si>
  <si>
    <r>
      <rPr>
        <sz val="10"/>
        <rFont val="仿宋_GB2312"/>
        <charset val="134"/>
      </rPr>
      <t>对</t>
    </r>
    <r>
      <rPr>
        <sz val="10"/>
        <rFont val="仿宋_GB2312"/>
        <charset val="134"/>
      </rPr>
      <t>2</t>
    </r>
    <r>
      <rPr>
        <sz val="10"/>
        <rFont val="仿宋_GB2312"/>
        <charset val="134"/>
      </rPr>
      <t>座提钒转炉一次、二次除尘系统进行改造，项目实施后实现达标排放。</t>
    </r>
  </si>
  <si>
    <t>5月份已竣工，完成年度目标任务。</t>
  </si>
  <si>
    <t>已开工，拼装场地排洪设施已完善，正在进行坝体反堆。完成年度目标任务。</t>
  </si>
  <si>
    <r>
      <rPr>
        <sz val="10"/>
        <rFont val="仿宋_GB2312"/>
        <charset val="134"/>
      </rPr>
      <t>对攀钢</t>
    </r>
    <r>
      <rPr>
        <sz val="10"/>
        <rFont val="仿宋_GB2312"/>
        <charset val="134"/>
      </rPr>
      <t>6155</t>
    </r>
    <r>
      <rPr>
        <sz val="10"/>
        <rFont val="仿宋_GB2312"/>
        <charset val="134"/>
      </rPr>
      <t>户（东区片区）职工家属的供气进行改造。</t>
    </r>
  </si>
  <si>
    <r>
      <rPr>
        <sz val="10"/>
        <rFont val="仿宋_GB2312"/>
        <charset val="134"/>
      </rPr>
      <t>攀钢集团</t>
    </r>
    <r>
      <rPr>
        <sz val="10"/>
        <rFont val="仿宋_GB2312"/>
        <charset val="134"/>
      </rPr>
      <t xml:space="preserve">
</t>
    </r>
    <r>
      <rPr>
        <sz val="10"/>
        <rFont val="仿宋_GB2312"/>
        <charset val="134"/>
      </rPr>
      <t>市煤气公司</t>
    </r>
  </si>
  <si>
    <r>
      <rPr>
        <sz val="10"/>
        <rFont val="仿宋_GB2312"/>
        <charset val="134"/>
      </rPr>
      <t>对攀钢</t>
    </r>
    <r>
      <rPr>
        <sz val="10"/>
        <rFont val="仿宋_GB2312"/>
        <charset val="134"/>
      </rPr>
      <t>46811</t>
    </r>
    <r>
      <rPr>
        <sz val="10"/>
        <rFont val="仿宋_GB2312"/>
        <charset val="134"/>
      </rPr>
      <t>户（东区片区）职工家属的物业进行改造。</t>
    </r>
  </si>
  <si>
    <t>1.枣子坪、马鹿箐、华山、大渡口、攀研院、地龙井、马家田、瓜子坪、马坎、烂院子、选矿机电、倮果、上下密地土建施工部份基本完成剩余零星收尾修补工作，主要编制竣工资料，为竣工验收做准备。
2.仁和、南山、长寿路、钢花村、金江技校、金江机械厂、烂泥田、向阳村、清香坪、石灰石矿沥青道路完成70%，防水完成80%，路灯完成100%，透水混凝土完成85%。彩色强固砼完成90%，弱电施工完成70%，绿化完成70%。3.迎宾苑污水改造已完成施工并投入使用，机电学院完成60%。</t>
  </si>
  <si>
    <r>
      <rPr>
        <sz val="10"/>
        <rFont val="仿宋_GB2312"/>
        <charset val="134"/>
      </rPr>
      <t>本项目应用系统软件开发：建设轨梁万能二线实时数据采集平台，轨梁万能二线大数据管理平台，轨梁万能二线设备数字化管理平台及</t>
    </r>
    <r>
      <rPr>
        <sz val="10"/>
        <rFont val="仿宋_GB2312"/>
        <charset val="134"/>
      </rPr>
      <t>BD1</t>
    </r>
    <r>
      <rPr>
        <sz val="10"/>
        <rFont val="仿宋_GB2312"/>
        <charset val="134"/>
      </rPr>
      <t>、</t>
    </r>
    <r>
      <rPr>
        <sz val="10"/>
        <rFont val="仿宋_GB2312"/>
        <charset val="134"/>
      </rPr>
      <t xml:space="preserve">U1/E1 </t>
    </r>
    <r>
      <rPr>
        <sz val="10"/>
        <rFont val="仿宋_GB2312"/>
        <charset val="134"/>
      </rPr>
      <t>机架核心设备数字化应用，轨梁万能二线生产可视化平台。</t>
    </r>
  </si>
  <si>
    <r>
      <rPr>
        <sz val="10"/>
        <rFont val="仿宋_GB2312"/>
        <charset val="134"/>
      </rPr>
      <t>拟在渡口桥桥北五加柒汽修厂、炳草岗奥林匹克停车场等地方建设</t>
    </r>
    <r>
      <rPr>
        <sz val="10"/>
        <rFont val="仿宋_GB2312"/>
        <charset val="134"/>
      </rPr>
      <t>6</t>
    </r>
    <r>
      <rPr>
        <sz val="10"/>
        <rFont val="仿宋_GB2312"/>
        <charset val="134"/>
      </rPr>
      <t>个标准化的充电站。</t>
    </r>
  </si>
  <si>
    <r>
      <rPr>
        <sz val="10"/>
        <rFont val="仿宋_GB2312"/>
        <charset val="134"/>
      </rPr>
      <t>建设两台</t>
    </r>
    <r>
      <rPr>
        <sz val="10"/>
        <rFont val="仿宋_GB2312"/>
        <charset val="134"/>
      </rPr>
      <t>120MVA</t>
    </r>
    <r>
      <rPr>
        <sz val="10"/>
        <rFont val="仿宋_GB2312"/>
        <charset val="134"/>
      </rPr>
      <t>的主变压器、</t>
    </r>
    <r>
      <rPr>
        <sz val="10"/>
        <rFont val="仿宋_GB2312"/>
        <charset val="134"/>
      </rPr>
      <t>110kV</t>
    </r>
    <r>
      <rPr>
        <sz val="10"/>
        <rFont val="仿宋_GB2312"/>
        <charset val="134"/>
      </rPr>
      <t>高压室、</t>
    </r>
    <r>
      <rPr>
        <sz val="10"/>
        <rFont val="仿宋_GB2312"/>
        <charset val="134"/>
      </rPr>
      <t>35kV</t>
    </r>
    <r>
      <rPr>
        <sz val="10"/>
        <rFont val="仿宋_GB2312"/>
        <charset val="134"/>
      </rPr>
      <t>高压室、</t>
    </r>
    <r>
      <rPr>
        <sz val="10"/>
        <rFont val="仿宋_GB2312"/>
        <charset val="134"/>
      </rPr>
      <t>10kV</t>
    </r>
    <r>
      <rPr>
        <sz val="10"/>
        <rFont val="仿宋_GB2312"/>
        <charset val="134"/>
      </rPr>
      <t>高压室和改接莲花池、新焦化及焦化中央变电所的各两路</t>
    </r>
    <r>
      <rPr>
        <sz val="10"/>
        <rFont val="仿宋_GB2312"/>
        <charset val="134"/>
      </rPr>
      <t>35kV</t>
    </r>
    <r>
      <rPr>
        <sz val="10"/>
        <rFont val="仿宋_GB2312"/>
        <charset val="134"/>
      </rPr>
      <t>受电等相关内容，配套建设通讯系统、继电保护系统、综合自动化系统等。</t>
    </r>
  </si>
  <si>
    <t>完成初步设计。</t>
  </si>
  <si>
    <r>
      <rPr>
        <sz val="10"/>
        <rFont val="仿宋_GB2312"/>
        <charset val="134"/>
      </rPr>
      <t>9</t>
    </r>
    <r>
      <rPr>
        <sz val="10"/>
        <rFont val="仿宋_GB2312"/>
        <charset val="134"/>
      </rPr>
      <t>号、</t>
    </r>
    <r>
      <rPr>
        <sz val="10"/>
        <rFont val="仿宋_GB2312"/>
        <charset val="134"/>
      </rPr>
      <t>10</t>
    </r>
    <r>
      <rPr>
        <sz val="10"/>
        <rFont val="仿宋_GB2312"/>
        <charset val="134"/>
      </rPr>
      <t>号锅炉烟气超低排放改造</t>
    </r>
  </si>
  <si>
    <r>
      <rPr>
        <sz val="10"/>
        <rFont val="仿宋_GB2312"/>
        <charset val="134"/>
      </rPr>
      <t>建设厂房、辅助用房及公辅配套设施等，新增建筑面积</t>
    </r>
    <r>
      <rPr>
        <sz val="10"/>
        <rFont val="仿宋_GB2312"/>
        <charset val="134"/>
      </rPr>
      <t>335</t>
    </r>
    <r>
      <rPr>
        <sz val="10"/>
        <rFont val="仿宋_GB2312"/>
        <charset val="134"/>
      </rPr>
      <t>平方米，购置</t>
    </r>
    <r>
      <rPr>
        <sz val="10"/>
        <rFont val="仿宋_GB2312"/>
        <charset val="134"/>
      </rPr>
      <t>2</t>
    </r>
    <r>
      <rPr>
        <sz val="10"/>
        <rFont val="仿宋_GB2312"/>
        <charset val="134"/>
      </rPr>
      <t>套脱硫脱硝及配套的公辅设备设施。</t>
    </r>
  </si>
  <si>
    <t>完成脱硫塔内喷淋条、除雾装置、安装。</t>
  </si>
  <si>
    <r>
      <rPr>
        <sz val="10"/>
        <rFont val="仿宋_GB2312"/>
        <charset val="134"/>
      </rPr>
      <t>新</t>
    </r>
    <r>
      <rPr>
        <sz val="10"/>
        <rFont val="仿宋_GB2312"/>
        <charset val="134"/>
      </rPr>
      <t>2</t>
    </r>
    <r>
      <rPr>
        <sz val="10"/>
        <rFont val="仿宋_GB2312"/>
        <charset val="134"/>
      </rPr>
      <t>号烧结机烟气脱硝改造</t>
    </r>
  </si>
  <si>
    <r>
      <rPr>
        <sz val="10"/>
        <rFont val="仿宋_GB2312"/>
        <charset val="134"/>
      </rPr>
      <t>建设一套加热</t>
    </r>
    <r>
      <rPr>
        <sz val="10"/>
        <rFont val="仿宋_GB2312"/>
        <charset val="134"/>
      </rPr>
      <t>SCR</t>
    </r>
    <r>
      <rPr>
        <sz val="10"/>
        <rFont val="仿宋_GB2312"/>
        <charset val="134"/>
      </rPr>
      <t>烟气脱硝系统，以及配套公辅设施等建设，购置一套烧结烟气脱硝装置及配套公辅设施，新增建筑面积约</t>
    </r>
    <r>
      <rPr>
        <sz val="10"/>
        <rFont val="仿宋_GB2312"/>
        <charset val="134"/>
      </rPr>
      <t>450</t>
    </r>
    <r>
      <rPr>
        <sz val="10"/>
        <rFont val="仿宋_GB2312"/>
        <charset val="134"/>
      </rPr>
      <t>平方米。</t>
    </r>
  </si>
  <si>
    <t>完成SCR反应器、脱硝塔结构安装。</t>
  </si>
  <si>
    <t>攀西战略资源开发区产教融合实训基地</t>
  </si>
  <si>
    <t>炳三区</t>
  </si>
  <si>
    <r>
      <rPr>
        <sz val="10"/>
        <rFont val="仿宋_GB2312"/>
        <charset val="134"/>
      </rPr>
      <t>总建筑面积</t>
    </r>
    <r>
      <rPr>
        <sz val="10"/>
        <rFont val="仿宋_GB2312"/>
        <charset val="134"/>
      </rPr>
      <t>33999</t>
    </r>
    <r>
      <rPr>
        <sz val="10"/>
        <rFont val="仿宋_GB2312"/>
        <charset val="134"/>
      </rPr>
      <t>平方米（其中地上建筑面积</t>
    </r>
    <r>
      <rPr>
        <sz val="10"/>
        <rFont val="仿宋_GB2312"/>
        <charset val="134"/>
      </rPr>
      <t>29962</t>
    </r>
    <r>
      <rPr>
        <sz val="10"/>
        <rFont val="仿宋_GB2312"/>
        <charset val="134"/>
      </rPr>
      <t>平方米，地下建筑面积</t>
    </r>
    <r>
      <rPr>
        <sz val="10"/>
        <rFont val="仿宋_GB2312"/>
        <charset val="134"/>
      </rPr>
      <t>4037</t>
    </r>
    <r>
      <rPr>
        <sz val="10"/>
        <rFont val="仿宋_GB2312"/>
        <charset val="134"/>
      </rPr>
      <t>平方米）。</t>
    </r>
  </si>
  <si>
    <t>攀枝花学院</t>
  </si>
  <si>
    <t>正在进行室内外装修，室外给排水及消防、铺装、水景、道路等。</t>
  </si>
  <si>
    <t>改建现有污水处理厂内处理设施；扩建的污水处理、污泥处理、尾水排放管及其它附属构（建）筑物。</t>
  </si>
  <si>
    <t>市水务集团</t>
  </si>
  <si>
    <t>1、2#生化池了改造完毕，反消化滤池基础开始施工。</t>
  </si>
  <si>
    <r>
      <rPr>
        <sz val="10"/>
        <rFont val="仿宋_GB2312"/>
        <charset val="134"/>
      </rPr>
      <t>攀钢钒炼铁厂</t>
    </r>
    <r>
      <rPr>
        <sz val="10"/>
        <rFont val="仿宋_GB2312"/>
        <charset val="134"/>
      </rPr>
      <t>4</t>
    </r>
    <r>
      <rPr>
        <sz val="10"/>
        <rFont val="仿宋_GB2312"/>
        <charset val="134"/>
      </rPr>
      <t>号高炉节能环保改造</t>
    </r>
  </si>
  <si>
    <r>
      <rPr>
        <sz val="10"/>
        <rFont val="仿宋_GB2312"/>
        <charset val="134"/>
      </rPr>
      <t>对</t>
    </r>
    <r>
      <rPr>
        <sz val="10"/>
        <rFont val="仿宋_GB2312"/>
        <charset val="134"/>
      </rPr>
      <t>4</t>
    </r>
    <r>
      <rPr>
        <sz val="10"/>
        <rFont val="仿宋_GB2312"/>
        <charset val="134"/>
      </rPr>
      <t>号高炉的炉顶、炉缸、炉底进行节能环保设施更新改造。</t>
    </r>
  </si>
  <si>
    <t>攀钢钒炼铁厂</t>
  </si>
  <si>
    <t>攀钢钒公司炼铁厂三号高炉节能环保改造工程</t>
  </si>
  <si>
    <t>对上料系统，矿槽及原料运输系统、动力系统等实施原样恢复性大修；实施高炉本体系统优化改造、风口平台出铁场平坦化改造、除尘系统升级改造、喷煤系统改造等。</t>
  </si>
  <si>
    <t>绿色建筑系统装配式钢结构制作基地厂房封闭及功能完善</t>
  </si>
  <si>
    <r>
      <rPr>
        <sz val="10"/>
        <rFont val="仿宋_GB2312"/>
        <charset val="134"/>
      </rPr>
      <t>新建半封闭式钢结构厂房，建筑面积约</t>
    </r>
    <r>
      <rPr>
        <sz val="10"/>
        <rFont val="仿宋_GB2312"/>
        <charset val="134"/>
      </rPr>
      <t>1</t>
    </r>
    <r>
      <rPr>
        <sz val="10"/>
        <rFont val="仿宋_GB2312"/>
        <charset val="134"/>
      </rPr>
      <t>万平方米；新增</t>
    </r>
    <r>
      <rPr>
        <sz val="10"/>
        <rFont val="仿宋_GB2312"/>
        <charset val="134"/>
      </rPr>
      <t>/</t>
    </r>
    <r>
      <rPr>
        <sz val="10"/>
        <rFont val="仿宋_GB2312"/>
        <charset val="134"/>
      </rPr>
      <t>更新部分生产设备。</t>
    </r>
  </si>
  <si>
    <t>攀钢集团工程技术公司</t>
  </si>
  <si>
    <t>炳仁线与机场路交叉口周边开发项目配套设施</t>
  </si>
  <si>
    <t>炳四区</t>
  </si>
  <si>
    <r>
      <rPr>
        <sz val="10"/>
        <rFont val="仿宋_GB2312"/>
        <charset val="134"/>
      </rPr>
      <t>封闭既有掉头车道，新增左转车道，机场路至玉佛寺段拓宽为</t>
    </r>
    <r>
      <rPr>
        <sz val="10"/>
        <rFont val="仿宋_GB2312"/>
        <charset val="134"/>
      </rPr>
      <t>4</t>
    </r>
    <r>
      <rPr>
        <sz val="10"/>
        <rFont val="仿宋_GB2312"/>
        <charset val="134"/>
      </rPr>
      <t>车道，加大转向半径，优化视距等。</t>
    </r>
  </si>
  <si>
    <t>市城投</t>
  </si>
  <si>
    <t>攀钢、十九冶及江北片区危旧房棚户区改造基础设施配套工程</t>
  </si>
  <si>
    <t>对攀钢、十九冶及江北片区改造项目的道路、供排水、供电、绿化、照明等市政环卫公用设施、安防系统等配套设施建设。</t>
  </si>
  <si>
    <t>兴东集团</t>
  </si>
  <si>
    <t>卫健系统项目正在编制工程量清单，准备挂网招标。</t>
  </si>
  <si>
    <t>弄弄坪、炳草岗、瓜子坪片区危旧房棚户区改造基础设施配套工程</t>
  </si>
  <si>
    <t>对弄弄坪片区、炳草岗片区、瓜子坪片区改造项目的道路、供排水、供电、供气、绿化、照明等市政环卫公用设施、安防系统等配套设施建设户。</t>
  </si>
  <si>
    <t>朱矿采矿场东北帮扩帮工程</t>
  </si>
  <si>
    <t>五道河村至双龙滩村</t>
  </si>
  <si>
    <r>
      <rPr>
        <sz val="10"/>
        <rFont val="仿宋_GB2312"/>
        <charset val="134"/>
      </rPr>
      <t>扩帮开挖面积约</t>
    </r>
    <r>
      <rPr>
        <sz val="10"/>
        <rFont val="仿宋_GB2312"/>
        <charset val="134"/>
      </rPr>
      <t>248</t>
    </r>
    <r>
      <rPr>
        <sz val="10"/>
        <rFont val="仿宋_GB2312"/>
        <charset val="134"/>
      </rPr>
      <t>亩，修建倮密路还建工程，矿山扩帮生产规模为</t>
    </r>
    <r>
      <rPr>
        <sz val="10"/>
        <rFont val="仿宋_GB2312"/>
        <charset val="134"/>
      </rPr>
      <t>550</t>
    </r>
    <r>
      <rPr>
        <sz val="10"/>
        <rFont val="仿宋_GB2312"/>
        <charset val="134"/>
      </rPr>
      <t>万</t>
    </r>
    <r>
      <rPr>
        <sz val="10"/>
        <rFont val="仿宋_GB2312"/>
        <charset val="134"/>
      </rPr>
      <t>t/a</t>
    </r>
    <r>
      <rPr>
        <sz val="10"/>
        <rFont val="仿宋_GB2312"/>
        <charset val="134"/>
      </rPr>
      <t>。</t>
    </r>
  </si>
  <si>
    <t>攀钢集团矿业公司</t>
  </si>
  <si>
    <t>已完成安全设施设计变更初稿。</t>
  </si>
  <si>
    <t>炳草岗</t>
  </si>
  <si>
    <t>拆除桃源街片区的棚户房屋，拓宽车道，优化竹湖园公交站台，缓解竹湖园路口拥堵。</t>
  </si>
  <si>
    <t>已开工，正在开展道路拓宽和天桥施工。完成年度目标任务。</t>
  </si>
  <si>
    <r>
      <rPr>
        <sz val="10"/>
        <rFont val="仿宋_GB2312"/>
        <charset val="134"/>
      </rPr>
      <t>打通天津路与攀枝花大道之间的联接线，起点位于攀枝花大道机场路口，止点与武警支队已建段相接，双向</t>
    </r>
    <r>
      <rPr>
        <sz val="10"/>
        <rFont val="仿宋_GB2312"/>
        <charset val="134"/>
      </rPr>
      <t>4</t>
    </r>
    <r>
      <rPr>
        <sz val="10"/>
        <rFont val="仿宋_GB2312"/>
        <charset val="134"/>
      </rPr>
      <t>车道，全长</t>
    </r>
    <r>
      <rPr>
        <sz val="10"/>
        <rFont val="仿宋_GB2312"/>
        <charset val="134"/>
      </rPr>
      <t>260</t>
    </r>
    <r>
      <rPr>
        <sz val="10"/>
        <rFont val="仿宋_GB2312"/>
        <charset val="134"/>
      </rPr>
      <t>米。</t>
    </r>
  </si>
  <si>
    <t>已开工，正在进行管线迁改，拓宽车道施工，及福利院食堂还建等工作。完成年度目标任务。</t>
  </si>
  <si>
    <r>
      <rPr>
        <sz val="10"/>
        <rFont val="仿宋_GB2312"/>
        <charset val="134"/>
      </rPr>
      <t>在市中心医院西南侧新建一座桥梁，连接渡仁西线、市中心医院及攀枝花大道，桥长约</t>
    </r>
    <r>
      <rPr>
        <sz val="10"/>
        <rFont val="仿宋_GB2312"/>
        <charset val="134"/>
      </rPr>
      <t>216</t>
    </r>
    <r>
      <rPr>
        <sz val="10"/>
        <rFont val="仿宋_GB2312"/>
        <charset val="134"/>
      </rPr>
      <t>米。</t>
    </r>
  </si>
  <si>
    <t>已开工，正在开展桥梁桩基础施工。完成年度目标任务。</t>
  </si>
  <si>
    <t>阳光大道南北连接线</t>
  </si>
  <si>
    <t>攀枝花</t>
  </si>
  <si>
    <r>
      <rPr>
        <sz val="10"/>
        <rFont val="仿宋_GB2312"/>
        <charset val="134"/>
      </rPr>
      <t>道路全长约</t>
    </r>
    <r>
      <rPr>
        <sz val="10"/>
        <rFont val="仿宋_GB2312"/>
        <charset val="134"/>
      </rPr>
      <t>17.768</t>
    </r>
    <r>
      <rPr>
        <sz val="10"/>
        <rFont val="仿宋_GB2312"/>
        <charset val="134"/>
      </rPr>
      <t>公里，包括阳光大道巴斯箐至炳三区道路，阳光大桥至鱼塘互通道路，金福单元</t>
    </r>
    <r>
      <rPr>
        <sz val="10"/>
        <rFont val="仿宋_GB2312"/>
        <charset val="134"/>
      </rPr>
      <t>8</t>
    </r>
    <r>
      <rPr>
        <sz val="10"/>
        <rFont val="仿宋_GB2312"/>
        <charset val="134"/>
      </rPr>
      <t>条道路，主干路宽</t>
    </r>
    <r>
      <rPr>
        <sz val="10"/>
        <rFont val="仿宋_GB2312"/>
        <charset val="134"/>
      </rPr>
      <t>36</t>
    </r>
    <r>
      <rPr>
        <sz val="10"/>
        <rFont val="仿宋_GB2312"/>
        <charset val="134"/>
      </rPr>
      <t>米；隧道</t>
    </r>
    <r>
      <rPr>
        <sz val="10"/>
        <rFont val="仿宋_GB2312"/>
        <charset val="134"/>
      </rPr>
      <t>6</t>
    </r>
    <r>
      <rPr>
        <sz val="10"/>
        <rFont val="仿宋_GB2312"/>
        <charset val="134"/>
      </rPr>
      <t>座，以及排水工程、照明工程、绿化工程、建筑安装工程等。</t>
    </r>
  </si>
  <si>
    <r>
      <rPr>
        <sz val="10"/>
        <rFont val="Times New Roman"/>
        <charset val="134"/>
      </rPr>
      <t>∕</t>
    </r>
  </si>
  <si>
    <t>待定</t>
  </si>
  <si>
    <t>完成初步设计；正积极对接多家意向合作商，争取国家资金支持，多渠道落实项目建设资金。</t>
  </si>
  <si>
    <t>马家田尾矿库接替库一期</t>
  </si>
  <si>
    <r>
      <rPr>
        <sz val="10"/>
        <rFont val="仿宋_GB2312"/>
        <charset val="134"/>
      </rPr>
      <t>将密地选矿厂</t>
    </r>
    <r>
      <rPr>
        <sz val="10"/>
        <rFont val="仿宋_GB2312"/>
        <charset val="134"/>
      </rPr>
      <t>760</t>
    </r>
    <r>
      <rPr>
        <sz val="10"/>
        <rFont val="仿宋_GB2312"/>
        <charset val="134"/>
      </rPr>
      <t>万</t>
    </r>
    <r>
      <rPr>
        <sz val="10"/>
        <rFont val="仿宋_GB2312"/>
        <charset val="134"/>
      </rPr>
      <t>t/a</t>
    </r>
    <r>
      <rPr>
        <sz val="10"/>
        <rFont val="仿宋_GB2312"/>
        <charset val="134"/>
      </rPr>
      <t>的尾矿输送至丰源公司选矿厂主厂房。</t>
    </r>
  </si>
  <si>
    <t>完成首站搅拌槽桩基检测；完成主厂房排架柱8.05米标高以下砼浇筑；完成下穿国铁独立基砼浇筑；完成管道沿线支架部分基础开挖；1#隧洞前端施工便道完成60米。</t>
  </si>
  <si>
    <r>
      <rPr>
        <sz val="10"/>
        <rFont val="仿宋_GB2312"/>
        <charset val="134"/>
      </rPr>
      <t>攀枝花市生活污水处理</t>
    </r>
    <r>
      <rPr>
        <sz val="10"/>
        <rFont val="仿宋_GB2312"/>
        <charset val="134"/>
      </rPr>
      <t>PPP</t>
    </r>
    <r>
      <rPr>
        <sz val="10"/>
        <rFont val="仿宋_GB2312"/>
        <charset val="134"/>
      </rPr>
      <t>项目（东区</t>
    </r>
    <r>
      <rPr>
        <sz val="10"/>
        <rFont val="仿宋_GB2312"/>
        <charset val="134"/>
      </rPr>
      <t>2017</t>
    </r>
    <r>
      <rPr>
        <sz val="10"/>
        <rFont val="仿宋_GB2312"/>
        <charset val="134"/>
      </rPr>
      <t>年棚改整改）</t>
    </r>
  </si>
  <si>
    <r>
      <rPr>
        <sz val="10"/>
        <color theme="1"/>
        <rFont val="仿宋_GB2312"/>
        <charset val="134"/>
      </rPr>
      <t>29</t>
    </r>
    <r>
      <rPr>
        <sz val="10"/>
        <color theme="1"/>
        <rFont val="仿宋_GB2312"/>
        <charset val="134"/>
      </rPr>
      <t>座生活污水处理厂（站）和</t>
    </r>
    <r>
      <rPr>
        <sz val="10"/>
        <color theme="1"/>
        <rFont val="仿宋_GB2312"/>
        <charset val="134"/>
      </rPr>
      <t>532.62</t>
    </r>
    <r>
      <rPr>
        <sz val="10"/>
        <color theme="1"/>
        <rFont val="仿宋_GB2312"/>
        <charset val="134"/>
      </rPr>
      <t>千米雨污管网，新增生活污水日处理能力</t>
    </r>
    <r>
      <rPr>
        <sz val="10"/>
        <color theme="1"/>
        <rFont val="仿宋_GB2312"/>
        <charset val="134"/>
      </rPr>
      <t>4.4</t>
    </r>
    <r>
      <rPr>
        <sz val="10"/>
        <color theme="1"/>
        <rFont val="仿宋_GB2312"/>
        <charset val="134"/>
      </rPr>
      <t>万吨。</t>
    </r>
  </si>
  <si>
    <r>
      <rPr>
        <sz val="10"/>
        <rFont val="仿宋_GB2312"/>
        <charset val="134"/>
      </rPr>
      <t>完成</t>
    </r>
    <r>
      <rPr>
        <sz val="10"/>
        <rFont val="仿宋_GB2312"/>
        <charset val="134"/>
      </rPr>
      <t>10</t>
    </r>
    <r>
      <rPr>
        <sz val="10"/>
        <rFont val="仿宋_GB2312"/>
        <charset val="134"/>
      </rPr>
      <t>座乡级污水处理站及配套管网建设</t>
    </r>
  </si>
  <si>
    <r>
      <rPr>
        <sz val="10"/>
        <rFont val="仿宋_GB2312"/>
        <charset val="134"/>
      </rPr>
      <t>攀枝花</t>
    </r>
    <r>
      <rPr>
        <sz val="10"/>
        <rFont val="仿宋_GB2312"/>
        <charset val="134"/>
      </rPr>
      <t xml:space="preserve">   </t>
    </r>
    <r>
      <rPr>
        <sz val="10"/>
        <rFont val="仿宋_GB2312"/>
        <charset val="134"/>
      </rPr>
      <t>北控公司</t>
    </r>
  </si>
  <si>
    <t>银江镇污水管网工程累计完成管网铺设6252米；瓜子坪完成消能井池壁23米，管道铺设8328米；东区雨污分流管网累计完成管网建设54215米。</t>
  </si>
  <si>
    <t>朱矿排土场排洪系统完善工程</t>
  </si>
  <si>
    <t>五道河</t>
  </si>
  <si>
    <t>新建排洪隧洞。</t>
  </si>
  <si>
    <t>攀钢</t>
  </si>
  <si>
    <t>正在履行企业内部立项程序。</t>
  </si>
  <si>
    <t>办理环评。</t>
  </si>
  <si>
    <t>正在进行销售平台立项审批、采购编制初设。</t>
  </si>
  <si>
    <t>攀钢供水改造</t>
  </si>
  <si>
    <r>
      <rPr>
        <sz val="10"/>
        <rFont val="仿宋_GB2312"/>
        <charset val="134"/>
      </rPr>
      <t>对攀钢</t>
    </r>
    <r>
      <rPr>
        <sz val="10"/>
        <rFont val="仿宋_GB2312"/>
        <charset val="134"/>
      </rPr>
      <t>60346</t>
    </r>
    <r>
      <rPr>
        <sz val="10"/>
        <rFont val="仿宋_GB2312"/>
        <charset val="134"/>
      </rPr>
      <t>户（东区片区）职工家属的供水及高梁坪、密地和荷花池三个水厂进行改造。</t>
    </r>
  </si>
  <si>
    <r>
      <rPr>
        <sz val="10"/>
        <rFont val="仿宋_GB2312"/>
        <charset val="134"/>
      </rPr>
      <t>攀钢集团</t>
    </r>
    <r>
      <rPr>
        <sz val="10"/>
        <rFont val="仿宋_GB2312"/>
        <charset val="134"/>
      </rPr>
      <t xml:space="preserve">
</t>
    </r>
    <r>
      <rPr>
        <sz val="10"/>
        <rFont val="仿宋_GB2312"/>
        <charset val="134"/>
      </rPr>
      <t>市水务集团</t>
    </r>
  </si>
  <si>
    <t>已完成攀钢60346户（东区片区）职工家属的供水改造。正在对高梁坪、密地和荷花池三个水厂进行改造。</t>
  </si>
  <si>
    <r>
      <rPr>
        <sz val="10"/>
        <rFont val="仿宋_GB2312"/>
        <charset val="134"/>
      </rPr>
      <t>新建两条设计压力</t>
    </r>
    <r>
      <rPr>
        <sz val="10"/>
        <rFont val="仿宋_GB2312"/>
        <charset val="134"/>
      </rPr>
      <t>1.6</t>
    </r>
    <r>
      <rPr>
        <sz val="10"/>
        <rFont val="仿宋_GB2312"/>
        <charset val="134"/>
      </rPr>
      <t>兆帕天然气管道。其中，一条在阿署达，长</t>
    </r>
    <r>
      <rPr>
        <sz val="10"/>
        <rFont val="仿宋_GB2312"/>
        <charset val="134"/>
      </rPr>
      <t>1691</t>
    </r>
    <r>
      <rPr>
        <sz val="10"/>
        <rFont val="仿宋_GB2312"/>
        <charset val="134"/>
      </rPr>
      <t>米，采用</t>
    </r>
    <r>
      <rPr>
        <sz val="10"/>
        <rFont val="仿宋_GB2312"/>
        <charset val="134"/>
      </rPr>
      <t>DN80</t>
    </r>
    <r>
      <rPr>
        <sz val="10"/>
        <rFont val="仿宋_GB2312"/>
        <charset val="134"/>
      </rPr>
      <t>管道；另一条在炳四区，长</t>
    </r>
    <r>
      <rPr>
        <sz val="10"/>
        <rFont val="仿宋_GB2312"/>
        <charset val="134"/>
      </rPr>
      <t>2580</t>
    </r>
    <r>
      <rPr>
        <sz val="10"/>
        <rFont val="仿宋_GB2312"/>
        <charset val="134"/>
      </rPr>
      <t>米，采用</t>
    </r>
    <r>
      <rPr>
        <sz val="10"/>
        <rFont val="仿宋_GB2312"/>
        <charset val="134"/>
      </rPr>
      <t>DN150</t>
    </r>
    <r>
      <rPr>
        <sz val="10"/>
        <rFont val="仿宋_GB2312"/>
        <charset val="134"/>
      </rPr>
      <t>管道。</t>
    </r>
  </si>
  <si>
    <t>立项、环评登记表、节能登记表、选址批复均已完成，进行施工图审查及概算批复。</t>
  </si>
  <si>
    <t>区高创投正在落实建设模式和合作方式。</t>
  </si>
  <si>
    <t>马鹿箐</t>
  </si>
  <si>
    <r>
      <rPr>
        <sz val="10"/>
        <rFont val="仿宋_GB2312"/>
        <charset val="134"/>
      </rPr>
      <t>钒氮合金作业区开发无人天车、</t>
    </r>
    <r>
      <rPr>
        <sz val="10"/>
        <rFont val="仿宋_GB2312"/>
        <charset val="134"/>
      </rPr>
      <t>AGV</t>
    </r>
    <r>
      <rPr>
        <sz val="10"/>
        <rFont val="仿宋_GB2312"/>
        <charset val="134"/>
      </rPr>
      <t>无人叉车、上料及卸料工业机器人等智能装备，增设自动包装机、筛分装置和自动割袋机等自动设备，打通物料传送断点，实现厂内物流全自动化，以及现场无人或少人操作，实现相关自动化数据与</t>
    </r>
    <r>
      <rPr>
        <sz val="10"/>
        <rFont val="仿宋_GB2312"/>
        <charset val="134"/>
      </rPr>
      <t>MES</t>
    </r>
    <r>
      <rPr>
        <sz val="10"/>
        <rFont val="仿宋_GB2312"/>
        <charset val="134"/>
      </rPr>
      <t>系统互传。</t>
    </r>
  </si>
  <si>
    <t>攀钢集团钒钛公司</t>
  </si>
  <si>
    <r>
      <rPr>
        <sz val="10"/>
        <rFont val="仿宋_GB2312"/>
        <charset val="134"/>
      </rPr>
      <t>1-4</t>
    </r>
    <r>
      <rPr>
        <sz val="10"/>
        <rFont val="仿宋_GB2312"/>
        <charset val="134"/>
      </rPr>
      <t>号锅炉烟气脱硝改造</t>
    </r>
  </si>
  <si>
    <r>
      <rPr>
        <sz val="10"/>
        <rFont val="仿宋_GB2312"/>
        <charset val="134"/>
      </rPr>
      <t>建设</t>
    </r>
    <r>
      <rPr>
        <sz val="10"/>
        <rFont val="仿宋_GB2312"/>
        <charset val="134"/>
      </rPr>
      <t>4</t>
    </r>
    <r>
      <rPr>
        <sz val="10"/>
        <rFont val="仿宋_GB2312"/>
        <charset val="134"/>
      </rPr>
      <t>套</t>
    </r>
    <r>
      <rPr>
        <sz val="10"/>
        <rFont val="仿宋_GB2312"/>
        <charset val="134"/>
      </rPr>
      <t>SCR</t>
    </r>
    <r>
      <rPr>
        <sz val="10"/>
        <rFont val="仿宋_GB2312"/>
        <charset val="134"/>
      </rPr>
      <t>脱硝装置及公辅配套设施等。</t>
    </r>
  </si>
  <si>
    <t>已完成2号、3号锅炉脱硝改造、1号锅炉省煤器改造，4号锅炉试运行。</t>
  </si>
  <si>
    <r>
      <rPr>
        <sz val="10"/>
        <rFont val="仿宋_GB2312"/>
        <charset val="134"/>
      </rPr>
      <t>1</t>
    </r>
    <r>
      <rPr>
        <sz val="10"/>
        <rFont val="仿宋_GB2312"/>
        <charset val="134"/>
      </rPr>
      <t>号、</t>
    </r>
    <r>
      <rPr>
        <sz val="10"/>
        <rFont val="仿宋_GB2312"/>
        <charset val="134"/>
      </rPr>
      <t>2</t>
    </r>
    <r>
      <rPr>
        <sz val="10"/>
        <rFont val="仿宋_GB2312"/>
        <charset val="134"/>
      </rPr>
      <t>号焦炉机侧除尘改造</t>
    </r>
  </si>
  <si>
    <r>
      <rPr>
        <sz val="10"/>
        <rFont val="仿宋_GB2312"/>
        <charset val="134"/>
      </rPr>
      <t>建设一套处理风量为</t>
    </r>
    <r>
      <rPr>
        <sz val="10"/>
        <rFont val="仿宋_GB2312"/>
        <charset val="134"/>
      </rPr>
      <t>18</t>
    </r>
    <r>
      <rPr>
        <sz val="10"/>
        <rFont val="仿宋_GB2312"/>
        <charset val="134"/>
      </rPr>
      <t>万</t>
    </r>
    <r>
      <rPr>
        <sz val="10"/>
        <rFont val="仿宋_GB2312"/>
        <charset val="134"/>
      </rPr>
      <t>m3/h</t>
    </r>
    <r>
      <rPr>
        <sz val="10"/>
        <rFont val="仿宋_GB2312"/>
        <charset val="134"/>
      </rPr>
      <t>水封式布袋地面站除尘装置系统，以及相应的土建、电气、自动化控制等配套设施。</t>
    </r>
  </si>
  <si>
    <t>散排烟尘捕集系统优化改造（一期）</t>
  </si>
  <si>
    <r>
      <rPr>
        <sz val="10"/>
        <rFont val="仿宋_GB2312"/>
        <charset val="134"/>
      </rPr>
      <t>新建</t>
    </r>
    <r>
      <rPr>
        <sz val="10"/>
        <rFont val="仿宋_GB2312"/>
        <charset val="134"/>
      </rPr>
      <t>8</t>
    </r>
    <r>
      <rPr>
        <sz val="10"/>
        <rFont val="仿宋_GB2312"/>
        <charset val="134"/>
      </rPr>
      <t>套除尘系统，配套必要的公辅工程。</t>
    </r>
  </si>
  <si>
    <t>攀钢钒钛资源股份公司</t>
  </si>
  <si>
    <t>已进场施工，完成年度目标任务。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</si>
</sst>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1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0"/>
      <name val="Times New Roman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"/>
      <color theme="1"/>
      <name val="仿宋_GB2312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9"/>
      <name val="仿宋_GB2312"/>
      <charset val="134"/>
    </font>
    <font>
      <sz val="11"/>
      <name val="仿宋_GB2312"/>
      <charset val="134"/>
    </font>
    <font>
      <sz val="11"/>
      <color rgb="FFFF0000"/>
      <name val="Times New Roman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1"/>
      <name val="仿宋_GB2312"/>
      <charset val="134"/>
    </font>
    <font>
      <b/>
      <sz val="11"/>
      <name val="Times New Roman"/>
      <charset val="134"/>
    </font>
    <font>
      <sz val="9"/>
      <name val="Times New Roman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Geneva"/>
      <charset val="134"/>
    </font>
    <font>
      <b/>
      <sz val="1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6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</cellStyleXfs>
  <cellXfs count="8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2" xfId="49" applyNumberFormat="1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horizontal="center" vertical="center" wrapText="1" shrinkToFit="1"/>
    </xf>
    <xf numFmtId="176" fontId="2" fillId="0" borderId="3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6" fontId="2" fillId="0" borderId="4" xfId="49" applyNumberFormat="1" applyFont="1" applyFill="1" applyBorder="1" applyAlignment="1">
      <alignment horizontal="center" vertical="center" wrapText="1"/>
    </xf>
    <xf numFmtId="176" fontId="4" fillId="0" borderId="4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0" fillId="0" borderId="0" xfId="0" applyFill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3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176" fontId="2" fillId="2" borderId="2" xfId="49" applyNumberFormat="1" applyFont="1" applyFill="1" applyBorder="1" applyAlignment="1">
      <alignment horizontal="center" vertical="center" wrapText="1"/>
    </xf>
    <xf numFmtId="176" fontId="2" fillId="2" borderId="3" xfId="49" applyNumberFormat="1" applyFont="1" applyFill="1" applyBorder="1" applyAlignment="1">
      <alignment horizontal="center" vertical="center" wrapText="1" shrinkToFit="1"/>
    </xf>
    <xf numFmtId="176" fontId="2" fillId="2" borderId="3" xfId="49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6" fontId="2" fillId="2" borderId="3" xfId="50" applyNumberFormat="1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" fillId="2" borderId="3" xfId="50" applyNumberFormat="1" applyFont="1" applyFill="1" applyBorder="1" applyAlignment="1" applyProtection="1">
      <alignment horizontal="center" vertical="center" wrapText="1"/>
    </xf>
    <xf numFmtId="0" fontId="7" fillId="2" borderId="3" xfId="5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vertical="center" wrapText="1"/>
    </xf>
    <xf numFmtId="176" fontId="2" fillId="2" borderId="4" xfId="49" applyNumberFormat="1" applyFont="1" applyFill="1" applyBorder="1" applyAlignment="1">
      <alignment horizontal="center" vertical="center" wrapText="1"/>
    </xf>
    <xf numFmtId="176" fontId="4" fillId="2" borderId="3" xfId="49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2" fillId="2" borderId="3" xfId="49" applyNumberFormat="1" applyFont="1" applyFill="1" applyBorder="1" applyAlignment="1">
      <alignment vertical="center" wrapText="1"/>
    </xf>
    <xf numFmtId="0" fontId="13" fillId="2" borderId="3" xfId="0" applyFont="1" applyFill="1" applyBorder="1">
      <alignment vertical="center"/>
    </xf>
    <xf numFmtId="176" fontId="16" fillId="2" borderId="3" xfId="49" applyNumberFormat="1" applyFont="1" applyFill="1" applyBorder="1" applyAlignment="1">
      <alignment vertical="center" wrapText="1"/>
    </xf>
    <xf numFmtId="176" fontId="16" fillId="2" borderId="3" xfId="49" applyNumberFormat="1" applyFont="1" applyFill="1" applyBorder="1" applyAlignment="1">
      <alignment horizontal="center" vertical="center" wrapText="1"/>
    </xf>
    <xf numFmtId="0" fontId="7" fillId="2" borderId="3" xfId="0" applyFont="1" applyFill="1" applyBorder="1">
      <alignment vertical="center"/>
    </xf>
    <xf numFmtId="0" fontId="10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8" fillId="2" borderId="3" xfId="0" applyFont="1" applyFill="1" applyBorder="1" applyAlignment="1">
      <alignment horizontal="justify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7" fillId="2" borderId="3" xfId="50" applyNumberFormat="1" applyFont="1" applyFill="1" applyBorder="1" applyAlignment="1" applyProtection="1">
      <alignment vertical="center" wrapText="1"/>
    </xf>
    <xf numFmtId="0" fontId="3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www.wps.cn/officeDocument/2023/relationships/customStorage" Target="customStorage/customStorage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68"/>
  <sheetViews>
    <sheetView tabSelected="1" topLeftCell="D1" workbookViewId="0">
      <pane ySplit="2" topLeftCell="A50" activePane="bottomLeft" state="frozen"/>
      <selection/>
      <selection pane="bottomLeft" activeCell="M60" sqref="M60"/>
    </sheetView>
  </sheetViews>
  <sheetFormatPr defaultColWidth="9" defaultRowHeight="32.1" customHeight="1"/>
  <cols>
    <col min="1" max="1" width="3.75" style="44" customWidth="1"/>
    <col min="2" max="2" width="18" style="44" customWidth="1"/>
    <col min="3" max="3" width="8.5" style="44" customWidth="1"/>
    <col min="4" max="4" width="5" style="44" customWidth="1"/>
    <col min="5" max="5" width="43.25" style="44" customWidth="1"/>
    <col min="6" max="6" width="8" style="44" customWidth="1"/>
    <col min="7" max="9" width="10.25" style="44" customWidth="1"/>
    <col min="10" max="10" width="8.5" style="44" customWidth="1"/>
    <col min="11" max="11" width="5.125" style="44" customWidth="1"/>
    <col min="12" max="12" width="8.5" style="44" customWidth="1"/>
    <col min="13" max="13" width="30.625" style="44" customWidth="1"/>
    <col min="14" max="15" width="18" style="44" customWidth="1"/>
  </cols>
  <sheetData>
    <row r="1" ht="27" spans="1:1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ht="24.75" spans="1:15">
      <c r="A2" s="46" t="s">
        <v>1</v>
      </c>
      <c r="B2" s="46" t="s">
        <v>2</v>
      </c>
      <c r="C2" s="47" t="s">
        <v>3</v>
      </c>
      <c r="D2" s="47" t="s">
        <v>4</v>
      </c>
      <c r="E2" s="47" t="s">
        <v>5</v>
      </c>
      <c r="F2" s="48" t="s">
        <v>6</v>
      </c>
      <c r="G2" s="48" t="s">
        <v>7</v>
      </c>
      <c r="H2" s="48" t="s">
        <v>8</v>
      </c>
      <c r="I2" s="64" t="s">
        <v>9</v>
      </c>
      <c r="J2" s="64" t="s">
        <v>10</v>
      </c>
      <c r="K2" s="64" t="s">
        <v>11</v>
      </c>
      <c r="L2" s="64" t="s">
        <v>12</v>
      </c>
      <c r="M2" s="65" t="s">
        <v>13</v>
      </c>
      <c r="N2" s="65" t="s">
        <v>14</v>
      </c>
      <c r="O2" s="66" t="s">
        <v>15</v>
      </c>
    </row>
    <row r="3" ht="13.5" spans="1:15">
      <c r="A3" s="49" t="s">
        <v>16</v>
      </c>
      <c r="B3" s="49"/>
      <c r="C3" s="49"/>
      <c r="D3" s="49"/>
      <c r="E3" s="49"/>
      <c r="F3" s="50">
        <f>F4+F32+F39+F61</f>
        <v>1992953</v>
      </c>
      <c r="G3" s="50">
        <f>G4+G32+G39+G61</f>
        <v>236253</v>
      </c>
      <c r="H3" s="50"/>
      <c r="I3" s="50"/>
      <c r="J3" s="50"/>
      <c r="K3" s="50">
        <f>K4+K32+K39+K61</f>
        <v>100</v>
      </c>
      <c r="L3" s="67"/>
      <c r="M3" s="68"/>
      <c r="N3" s="68"/>
      <c r="O3" s="68"/>
    </row>
    <row r="4" s="16" customFormat="1" ht="13.5" spans="1:15">
      <c r="A4" s="51" t="s">
        <v>17</v>
      </c>
      <c r="B4" s="52"/>
      <c r="C4" s="52"/>
      <c r="D4" s="52"/>
      <c r="E4" s="52"/>
      <c r="F4" s="50">
        <f>F5+F7+F20+F21</f>
        <v>303185</v>
      </c>
      <c r="G4" s="50">
        <f>G5+G7+G20+G21</f>
        <v>146273</v>
      </c>
      <c r="H4" s="50"/>
      <c r="I4" s="50"/>
      <c r="J4" s="50"/>
      <c r="K4" s="50">
        <f>K5+K7+K20+K21</f>
        <v>52</v>
      </c>
      <c r="L4" s="67"/>
      <c r="M4" s="68"/>
      <c r="N4" s="68"/>
      <c r="O4" s="68"/>
    </row>
    <row r="5" ht="14.25" spans="1:15">
      <c r="A5" s="53" t="s">
        <v>18</v>
      </c>
      <c r="B5" s="54"/>
      <c r="C5" s="55"/>
      <c r="D5" s="54"/>
      <c r="E5" s="54"/>
      <c r="F5" s="56">
        <f>F6</f>
        <v>1995</v>
      </c>
      <c r="G5" s="56">
        <f>G6</f>
        <v>386</v>
      </c>
      <c r="H5" s="57"/>
      <c r="I5" s="69"/>
      <c r="J5" s="69"/>
      <c r="K5" s="70">
        <f>K6</f>
        <v>1</v>
      </c>
      <c r="L5" s="69"/>
      <c r="M5" s="68"/>
      <c r="N5" s="68"/>
      <c r="O5" s="68"/>
    </row>
    <row r="6" ht="48.75" spans="1:15">
      <c r="A6" s="58">
        <v>4</v>
      </c>
      <c r="B6" s="17" t="s">
        <v>19</v>
      </c>
      <c r="C6" s="59" t="s">
        <v>20</v>
      </c>
      <c r="D6" s="59" t="s">
        <v>21</v>
      </c>
      <c r="E6" s="60" t="s">
        <v>22</v>
      </c>
      <c r="F6" s="59">
        <v>1995</v>
      </c>
      <c r="G6" s="59">
        <v>386</v>
      </c>
      <c r="H6" s="59" t="s">
        <v>23</v>
      </c>
      <c r="I6" s="60" t="s">
        <v>24</v>
      </c>
      <c r="J6" s="20" t="s">
        <v>25</v>
      </c>
      <c r="K6" s="59">
        <v>1</v>
      </c>
      <c r="L6" s="59" t="s">
        <v>26</v>
      </c>
      <c r="M6" s="21"/>
      <c r="N6" s="21"/>
      <c r="O6" s="71" t="s">
        <v>27</v>
      </c>
    </row>
    <row r="7" s="40" customFormat="1" ht="15" spans="1:15">
      <c r="A7" s="53" t="s">
        <v>28</v>
      </c>
      <c r="B7" s="54"/>
      <c r="C7" s="54"/>
      <c r="D7" s="54"/>
      <c r="E7" s="54"/>
      <c r="F7" s="48">
        <f>F8+F9+F10+F11+F12+F13+F14+F15+F16+F17+F18+F19</f>
        <v>101645</v>
      </c>
      <c r="G7" s="48">
        <f>G8+G9+G10+G11+G12+G13+G14+G15+G16+G17+G18+G19</f>
        <v>36321</v>
      </c>
      <c r="H7" s="48"/>
      <c r="I7" s="48"/>
      <c r="J7" s="48"/>
      <c r="K7" s="48">
        <f>K8+K9+K10+K11+K12+K13+K14+K15+K16+K17+K18+K19</f>
        <v>22</v>
      </c>
      <c r="L7" s="67"/>
      <c r="M7" s="72"/>
      <c r="N7" s="72"/>
      <c r="O7" s="73"/>
    </row>
    <row r="8" ht="36.75" spans="1:15">
      <c r="A8" s="58">
        <v>8</v>
      </c>
      <c r="B8" s="61" t="s">
        <v>29</v>
      </c>
      <c r="C8" s="59" t="s">
        <v>30</v>
      </c>
      <c r="D8" s="59" t="s">
        <v>21</v>
      </c>
      <c r="E8" s="60" t="s">
        <v>31</v>
      </c>
      <c r="F8" s="59">
        <v>2500</v>
      </c>
      <c r="G8" s="59">
        <v>1000</v>
      </c>
      <c r="H8" s="59" t="s">
        <v>23</v>
      </c>
      <c r="I8" s="59" t="s">
        <v>32</v>
      </c>
      <c r="J8" s="20" t="s">
        <v>33</v>
      </c>
      <c r="K8" s="59">
        <v>1</v>
      </c>
      <c r="L8" s="59" t="s">
        <v>26</v>
      </c>
      <c r="M8" s="21" t="s">
        <v>34</v>
      </c>
      <c r="N8" s="21" t="s">
        <v>35</v>
      </c>
      <c r="O8" s="71" t="s">
        <v>27</v>
      </c>
    </row>
    <row r="9" ht="25.5" spans="1:15">
      <c r="A9" s="58">
        <v>9</v>
      </c>
      <c r="B9" s="17" t="s">
        <v>36</v>
      </c>
      <c r="C9" s="59" t="s">
        <v>20</v>
      </c>
      <c r="D9" s="59" t="s">
        <v>21</v>
      </c>
      <c r="E9" s="60" t="s">
        <v>37</v>
      </c>
      <c r="F9" s="59">
        <v>9489</v>
      </c>
      <c r="G9" s="59">
        <v>4634</v>
      </c>
      <c r="H9" s="59" t="s">
        <v>23</v>
      </c>
      <c r="I9" s="20" t="s">
        <v>38</v>
      </c>
      <c r="J9" s="20" t="s">
        <v>33</v>
      </c>
      <c r="K9" s="59">
        <v>2</v>
      </c>
      <c r="L9" s="59" t="s">
        <v>26</v>
      </c>
      <c r="M9" s="74" t="s">
        <v>39</v>
      </c>
      <c r="N9" s="75" t="s">
        <v>40</v>
      </c>
      <c r="O9" s="71" t="s">
        <v>27</v>
      </c>
    </row>
    <row r="10" ht="25.5" spans="1:15">
      <c r="A10" s="58">
        <v>11</v>
      </c>
      <c r="B10" s="61" t="s">
        <v>41</v>
      </c>
      <c r="C10" s="59" t="s">
        <v>20</v>
      </c>
      <c r="D10" s="59" t="s">
        <v>42</v>
      </c>
      <c r="E10" s="61" t="s">
        <v>43</v>
      </c>
      <c r="F10" s="59">
        <v>22490</v>
      </c>
      <c r="G10" s="59">
        <v>8800</v>
      </c>
      <c r="H10" s="59" t="s">
        <v>23</v>
      </c>
      <c r="I10" s="59" t="s">
        <v>44</v>
      </c>
      <c r="J10" s="20" t="s">
        <v>45</v>
      </c>
      <c r="K10" s="59">
        <v>3</v>
      </c>
      <c r="L10" s="59" t="s">
        <v>26</v>
      </c>
      <c r="M10" s="21"/>
      <c r="N10" s="21"/>
      <c r="O10" s="71" t="s">
        <v>27</v>
      </c>
    </row>
    <row r="11" ht="36" spans="1:15">
      <c r="A11" s="58">
        <v>13</v>
      </c>
      <c r="B11" s="61" t="s">
        <v>46</v>
      </c>
      <c r="C11" s="59" t="s">
        <v>20</v>
      </c>
      <c r="D11" s="59" t="s">
        <v>21</v>
      </c>
      <c r="E11" s="61" t="s">
        <v>47</v>
      </c>
      <c r="F11" s="59">
        <v>22005</v>
      </c>
      <c r="G11" s="59">
        <v>1200</v>
      </c>
      <c r="H11" s="59" t="s">
        <v>23</v>
      </c>
      <c r="I11" s="59" t="s">
        <v>44</v>
      </c>
      <c r="J11" s="20" t="s">
        <v>45</v>
      </c>
      <c r="K11" s="59">
        <v>3</v>
      </c>
      <c r="L11" s="59" t="s">
        <v>26</v>
      </c>
      <c r="M11" s="21"/>
      <c r="N11" s="21"/>
      <c r="O11" s="71" t="s">
        <v>27</v>
      </c>
    </row>
    <row r="12" ht="36" spans="1:15">
      <c r="A12" s="58">
        <v>16</v>
      </c>
      <c r="B12" s="61" t="s">
        <v>48</v>
      </c>
      <c r="C12" s="59" t="s">
        <v>20</v>
      </c>
      <c r="D12" s="59" t="s">
        <v>21</v>
      </c>
      <c r="E12" s="60" t="s">
        <v>49</v>
      </c>
      <c r="F12" s="59">
        <v>2000</v>
      </c>
      <c r="G12" s="59">
        <v>500</v>
      </c>
      <c r="H12" s="59" t="s">
        <v>23</v>
      </c>
      <c r="I12" s="59" t="s">
        <v>50</v>
      </c>
      <c r="J12" s="20" t="s">
        <v>45</v>
      </c>
      <c r="K12" s="59">
        <v>1</v>
      </c>
      <c r="L12" s="59" t="s">
        <v>26</v>
      </c>
      <c r="M12" s="21"/>
      <c r="N12" s="21"/>
      <c r="O12" s="71" t="s">
        <v>27</v>
      </c>
    </row>
    <row r="13" ht="48" spans="1:15">
      <c r="A13" s="58">
        <v>22</v>
      </c>
      <c r="B13" s="17" t="s">
        <v>51</v>
      </c>
      <c r="C13" s="20" t="s">
        <v>52</v>
      </c>
      <c r="D13" s="59" t="s">
        <v>21</v>
      </c>
      <c r="E13" s="21" t="s">
        <v>53</v>
      </c>
      <c r="F13" s="59">
        <v>7566</v>
      </c>
      <c r="G13" s="59">
        <v>3290</v>
      </c>
      <c r="H13" s="59" t="s">
        <v>23</v>
      </c>
      <c r="I13" s="20" t="s">
        <v>38</v>
      </c>
      <c r="J13" s="20" t="s">
        <v>54</v>
      </c>
      <c r="K13" s="59">
        <v>2</v>
      </c>
      <c r="L13" s="59" t="s">
        <v>26</v>
      </c>
      <c r="M13" s="21" t="s">
        <v>55</v>
      </c>
      <c r="N13" s="21" t="s">
        <v>56</v>
      </c>
      <c r="O13" s="71" t="s">
        <v>27</v>
      </c>
    </row>
    <row r="14" ht="61.5" spans="1:15">
      <c r="A14" s="58">
        <v>27</v>
      </c>
      <c r="B14" s="17" t="s">
        <v>57</v>
      </c>
      <c r="C14" s="59" t="s">
        <v>58</v>
      </c>
      <c r="D14" s="59" t="s">
        <v>42</v>
      </c>
      <c r="E14" s="60" t="s">
        <v>59</v>
      </c>
      <c r="F14" s="59">
        <v>2858</v>
      </c>
      <c r="G14" s="59">
        <v>570</v>
      </c>
      <c r="H14" s="59" t="s">
        <v>23</v>
      </c>
      <c r="I14" s="60" t="s">
        <v>60</v>
      </c>
      <c r="J14" s="20" t="s">
        <v>61</v>
      </c>
      <c r="K14" s="59">
        <v>1</v>
      </c>
      <c r="L14" s="59" t="s">
        <v>26</v>
      </c>
      <c r="M14" s="21"/>
      <c r="N14" s="21"/>
      <c r="O14" s="71" t="s">
        <v>27</v>
      </c>
    </row>
    <row r="15" ht="36" spans="1:15">
      <c r="A15" s="58">
        <v>30</v>
      </c>
      <c r="B15" s="61" t="s">
        <v>62</v>
      </c>
      <c r="C15" s="59" t="s">
        <v>20</v>
      </c>
      <c r="D15" s="59" t="s">
        <v>63</v>
      </c>
      <c r="E15" s="60" t="s">
        <v>64</v>
      </c>
      <c r="F15" s="59">
        <v>6646</v>
      </c>
      <c r="G15" s="59">
        <v>4432</v>
      </c>
      <c r="H15" s="59" t="s">
        <v>23</v>
      </c>
      <c r="I15" s="59" t="s">
        <v>24</v>
      </c>
      <c r="J15" s="20" t="s">
        <v>65</v>
      </c>
      <c r="K15" s="59">
        <v>2</v>
      </c>
      <c r="L15" s="59" t="s">
        <v>26</v>
      </c>
      <c r="M15" s="21" t="s">
        <v>66</v>
      </c>
      <c r="N15" s="21" t="s">
        <v>67</v>
      </c>
      <c r="O15" s="71" t="s">
        <v>27</v>
      </c>
    </row>
    <row r="16" ht="37.5" spans="1:15">
      <c r="A16" s="58">
        <v>31</v>
      </c>
      <c r="B16" s="61" t="s">
        <v>68</v>
      </c>
      <c r="C16" s="59" t="s">
        <v>20</v>
      </c>
      <c r="D16" s="59" t="s">
        <v>63</v>
      </c>
      <c r="E16" s="60" t="s">
        <v>69</v>
      </c>
      <c r="F16" s="59">
        <v>9961</v>
      </c>
      <c r="G16" s="59">
        <v>6895</v>
      </c>
      <c r="H16" s="59" t="s">
        <v>23</v>
      </c>
      <c r="I16" s="59" t="s">
        <v>24</v>
      </c>
      <c r="J16" s="20" t="s">
        <v>65</v>
      </c>
      <c r="K16" s="59">
        <v>2</v>
      </c>
      <c r="L16" s="59" t="s">
        <v>26</v>
      </c>
      <c r="M16" s="21" t="s">
        <v>70</v>
      </c>
      <c r="N16" s="21" t="s">
        <v>71</v>
      </c>
      <c r="O16" s="71" t="s">
        <v>27</v>
      </c>
    </row>
    <row r="17" ht="25.5" spans="1:15">
      <c r="A17" s="58">
        <v>35</v>
      </c>
      <c r="B17" s="61" t="s">
        <v>72</v>
      </c>
      <c r="C17" s="59" t="s">
        <v>20</v>
      </c>
      <c r="D17" s="59" t="s">
        <v>21</v>
      </c>
      <c r="E17" s="60" t="s">
        <v>73</v>
      </c>
      <c r="F17" s="59">
        <v>11620</v>
      </c>
      <c r="G17" s="59">
        <v>4000</v>
      </c>
      <c r="H17" s="59" t="s">
        <v>23</v>
      </c>
      <c r="I17" s="59" t="s">
        <v>24</v>
      </c>
      <c r="J17" s="20" t="s">
        <v>54</v>
      </c>
      <c r="K17" s="59">
        <v>3</v>
      </c>
      <c r="L17" s="59" t="s">
        <v>26</v>
      </c>
      <c r="M17" s="74" t="s">
        <v>74</v>
      </c>
      <c r="N17" s="75" t="s">
        <v>40</v>
      </c>
      <c r="O17" s="71" t="s">
        <v>27</v>
      </c>
    </row>
    <row r="18" ht="25.5" spans="1:15">
      <c r="A18" s="58">
        <v>36</v>
      </c>
      <c r="B18" s="61" t="s">
        <v>75</v>
      </c>
      <c r="C18" s="59" t="s">
        <v>20</v>
      </c>
      <c r="D18" s="59" t="s">
        <v>21</v>
      </c>
      <c r="E18" s="60" t="s">
        <v>76</v>
      </c>
      <c r="F18" s="59">
        <v>2195</v>
      </c>
      <c r="G18" s="59">
        <v>500</v>
      </c>
      <c r="H18" s="59" t="s">
        <v>23</v>
      </c>
      <c r="I18" s="59" t="s">
        <v>24</v>
      </c>
      <c r="J18" s="20" t="s">
        <v>61</v>
      </c>
      <c r="K18" s="59">
        <v>1</v>
      </c>
      <c r="L18" s="59" t="s">
        <v>26</v>
      </c>
      <c r="M18" s="74" t="s">
        <v>39</v>
      </c>
      <c r="N18" s="75" t="s">
        <v>40</v>
      </c>
      <c r="O18" s="71" t="s">
        <v>27</v>
      </c>
    </row>
    <row r="19" ht="25.5" spans="1:15">
      <c r="A19" s="58">
        <v>37</v>
      </c>
      <c r="B19" s="61" t="s">
        <v>77</v>
      </c>
      <c r="C19" s="59" t="s">
        <v>20</v>
      </c>
      <c r="D19" s="59" t="s">
        <v>21</v>
      </c>
      <c r="E19" s="60" t="s">
        <v>78</v>
      </c>
      <c r="F19" s="59">
        <v>2315</v>
      </c>
      <c r="G19" s="59">
        <v>500</v>
      </c>
      <c r="H19" s="59" t="s">
        <v>23</v>
      </c>
      <c r="I19" s="59" t="s">
        <v>24</v>
      </c>
      <c r="J19" s="20" t="s">
        <v>61</v>
      </c>
      <c r="K19" s="59">
        <v>1</v>
      </c>
      <c r="L19" s="59" t="s">
        <v>26</v>
      </c>
      <c r="M19" s="21"/>
      <c r="N19" s="21"/>
      <c r="O19" s="71" t="s">
        <v>27</v>
      </c>
    </row>
    <row r="20" s="40" customFormat="1" ht="15" spans="1:15">
      <c r="A20" s="53" t="s">
        <v>79</v>
      </c>
      <c r="B20" s="54"/>
      <c r="C20" s="54"/>
      <c r="D20" s="54"/>
      <c r="E20" s="54"/>
      <c r="F20" s="48">
        <v>0</v>
      </c>
      <c r="G20" s="48">
        <v>0</v>
      </c>
      <c r="H20" s="48"/>
      <c r="I20" s="67"/>
      <c r="J20" s="20"/>
      <c r="K20" s="59">
        <v>0</v>
      </c>
      <c r="L20" s="67"/>
      <c r="M20" s="72"/>
      <c r="N20" s="72"/>
      <c r="O20" s="73"/>
    </row>
    <row r="21" s="40" customFormat="1" ht="15" spans="1:15">
      <c r="A21" s="53" t="s">
        <v>80</v>
      </c>
      <c r="B21" s="54"/>
      <c r="C21" s="54"/>
      <c r="D21" s="54"/>
      <c r="E21" s="54"/>
      <c r="F21" s="50">
        <f>F22+F23+F24+F25+F26+F27+F28+F29+F30+F31</f>
        <v>199545</v>
      </c>
      <c r="G21" s="50">
        <f>G22+G23+G24+G25+G26+G27+G28+G29+G30+G31</f>
        <v>109566</v>
      </c>
      <c r="H21" s="50"/>
      <c r="I21" s="50"/>
      <c r="J21" s="50"/>
      <c r="K21" s="50">
        <f>K22+K23+K24+K25+K26+K27+K28+K29+K30+K31</f>
        <v>29</v>
      </c>
      <c r="L21" s="67"/>
      <c r="M21" s="72"/>
      <c r="N21" s="72"/>
      <c r="O21" s="73"/>
    </row>
    <row r="22" ht="25.5" spans="1:15">
      <c r="A22" s="58">
        <v>42</v>
      </c>
      <c r="B22" s="61" t="s">
        <v>81</v>
      </c>
      <c r="C22" s="59" t="s">
        <v>82</v>
      </c>
      <c r="D22" s="59" t="s">
        <v>21</v>
      </c>
      <c r="E22" s="60" t="s">
        <v>83</v>
      </c>
      <c r="F22" s="59">
        <v>4811</v>
      </c>
      <c r="G22" s="59">
        <v>4000</v>
      </c>
      <c r="H22" s="59" t="s">
        <v>23</v>
      </c>
      <c r="I22" s="59" t="s">
        <v>84</v>
      </c>
      <c r="J22" s="20" t="s">
        <v>85</v>
      </c>
      <c r="K22" s="59">
        <v>3</v>
      </c>
      <c r="L22" s="59" t="s">
        <v>26</v>
      </c>
      <c r="M22" s="21"/>
      <c r="N22" s="21"/>
      <c r="O22" s="71" t="s">
        <v>27</v>
      </c>
    </row>
    <row r="23" ht="25.5" spans="1:15">
      <c r="A23" s="58">
        <v>43</v>
      </c>
      <c r="B23" s="61" t="s">
        <v>86</v>
      </c>
      <c r="C23" s="59" t="s">
        <v>87</v>
      </c>
      <c r="D23" s="59" t="s">
        <v>88</v>
      </c>
      <c r="E23" s="60" t="s">
        <v>89</v>
      </c>
      <c r="F23" s="59">
        <v>14000</v>
      </c>
      <c r="G23" s="59">
        <v>4000</v>
      </c>
      <c r="H23" s="59" t="s">
        <v>23</v>
      </c>
      <c r="I23" s="59" t="s">
        <v>90</v>
      </c>
      <c r="J23" s="20" t="s">
        <v>65</v>
      </c>
      <c r="K23" s="59">
        <v>3</v>
      </c>
      <c r="L23" s="59" t="s">
        <v>26</v>
      </c>
      <c r="M23" s="21" t="s">
        <v>91</v>
      </c>
      <c r="N23" s="21"/>
      <c r="O23" s="71" t="s">
        <v>27</v>
      </c>
    </row>
    <row r="24" ht="144" spans="1:15">
      <c r="A24" s="58">
        <v>45</v>
      </c>
      <c r="B24" s="61" t="s">
        <v>92</v>
      </c>
      <c r="C24" s="59" t="s">
        <v>93</v>
      </c>
      <c r="D24" s="59" t="s">
        <v>21</v>
      </c>
      <c r="E24" s="60" t="s">
        <v>94</v>
      </c>
      <c r="F24" s="59">
        <v>29208</v>
      </c>
      <c r="G24" s="59">
        <v>19769</v>
      </c>
      <c r="H24" s="59" t="s">
        <v>23</v>
      </c>
      <c r="I24" s="59" t="s">
        <v>95</v>
      </c>
      <c r="J24" s="20" t="s">
        <v>96</v>
      </c>
      <c r="K24" s="59">
        <v>4</v>
      </c>
      <c r="L24" s="59" t="s">
        <v>26</v>
      </c>
      <c r="M24" s="21" t="s">
        <v>97</v>
      </c>
      <c r="N24" s="21" t="s">
        <v>98</v>
      </c>
      <c r="O24" s="21" t="s">
        <v>99</v>
      </c>
    </row>
    <row r="25" ht="25.5" spans="1:15">
      <c r="A25" s="58">
        <v>46</v>
      </c>
      <c r="B25" s="61" t="s">
        <v>100</v>
      </c>
      <c r="C25" s="59" t="s">
        <v>93</v>
      </c>
      <c r="D25" s="59" t="s">
        <v>21</v>
      </c>
      <c r="E25" s="60" t="s">
        <v>101</v>
      </c>
      <c r="F25" s="59">
        <v>18444</v>
      </c>
      <c r="G25" s="59">
        <v>8087</v>
      </c>
      <c r="H25" s="59" t="s">
        <v>23</v>
      </c>
      <c r="I25" s="59" t="s">
        <v>95</v>
      </c>
      <c r="J25" s="20" t="s">
        <v>54</v>
      </c>
      <c r="K25" s="59">
        <v>3</v>
      </c>
      <c r="L25" s="59" t="s">
        <v>26</v>
      </c>
      <c r="M25" s="21" t="s">
        <v>91</v>
      </c>
      <c r="N25" s="21"/>
      <c r="O25" s="21" t="s">
        <v>102</v>
      </c>
    </row>
    <row r="26" ht="36" spans="1:15">
      <c r="A26" s="58">
        <v>51</v>
      </c>
      <c r="B26" s="61" t="s">
        <v>103</v>
      </c>
      <c r="C26" s="59" t="s">
        <v>104</v>
      </c>
      <c r="D26" s="59" t="s">
        <v>42</v>
      </c>
      <c r="E26" s="60" t="s">
        <v>105</v>
      </c>
      <c r="F26" s="59">
        <v>45259</v>
      </c>
      <c r="G26" s="59">
        <v>20000</v>
      </c>
      <c r="H26" s="59" t="s">
        <v>23</v>
      </c>
      <c r="I26" s="59" t="s">
        <v>106</v>
      </c>
      <c r="J26" s="20" t="s">
        <v>107</v>
      </c>
      <c r="K26" s="59">
        <v>3</v>
      </c>
      <c r="L26" s="59" t="s">
        <v>108</v>
      </c>
      <c r="M26" s="21"/>
      <c r="N26" s="21" t="s">
        <v>109</v>
      </c>
      <c r="O26" s="71" t="s">
        <v>27</v>
      </c>
    </row>
    <row r="27" s="40" customFormat="1" ht="36.75" spans="1:15">
      <c r="A27" s="58">
        <v>52</v>
      </c>
      <c r="B27" s="17" t="s">
        <v>110</v>
      </c>
      <c r="C27" s="20" t="s">
        <v>111</v>
      </c>
      <c r="D27" s="59" t="s">
        <v>42</v>
      </c>
      <c r="E27" s="21" t="s">
        <v>112</v>
      </c>
      <c r="F27" s="59">
        <v>2200</v>
      </c>
      <c r="G27" s="59">
        <v>1000</v>
      </c>
      <c r="H27" s="20" t="s">
        <v>113</v>
      </c>
      <c r="I27" s="20" t="s">
        <v>114</v>
      </c>
      <c r="J27" s="20" t="s">
        <v>115</v>
      </c>
      <c r="K27" s="59">
        <v>1</v>
      </c>
      <c r="L27" s="20" t="s">
        <v>116</v>
      </c>
      <c r="M27" s="26"/>
      <c r="N27" s="76"/>
      <c r="O27" s="76"/>
    </row>
    <row r="28" s="41" customFormat="1" ht="36.75" spans="1:15">
      <c r="A28" s="58">
        <v>53</v>
      </c>
      <c r="B28" s="17" t="s">
        <v>117</v>
      </c>
      <c r="C28" s="20" t="s">
        <v>111</v>
      </c>
      <c r="D28" s="59" t="s">
        <v>42</v>
      </c>
      <c r="E28" s="21" t="s">
        <v>118</v>
      </c>
      <c r="F28" s="59">
        <v>46811</v>
      </c>
      <c r="G28" s="59">
        <v>30000</v>
      </c>
      <c r="H28" s="20" t="s">
        <v>113</v>
      </c>
      <c r="I28" s="20" t="s">
        <v>119</v>
      </c>
      <c r="J28" s="20" t="s">
        <v>115</v>
      </c>
      <c r="K28" s="59">
        <v>4</v>
      </c>
      <c r="L28" s="20" t="s">
        <v>116</v>
      </c>
      <c r="M28" s="21" t="s">
        <v>120</v>
      </c>
      <c r="N28" s="21" t="s">
        <v>121</v>
      </c>
      <c r="O28" s="77" t="s">
        <v>102</v>
      </c>
    </row>
    <row r="29" ht="25.5" spans="1:15">
      <c r="A29" s="58">
        <v>54</v>
      </c>
      <c r="B29" s="17" t="s">
        <v>122</v>
      </c>
      <c r="C29" s="59" t="s">
        <v>123</v>
      </c>
      <c r="D29" s="59" t="s">
        <v>21</v>
      </c>
      <c r="E29" s="60" t="s">
        <v>124</v>
      </c>
      <c r="F29" s="59">
        <v>10675</v>
      </c>
      <c r="G29" s="59">
        <v>4000</v>
      </c>
      <c r="H29" s="59" t="s">
        <v>23</v>
      </c>
      <c r="I29" s="59" t="s">
        <v>125</v>
      </c>
      <c r="J29" s="20" t="s">
        <v>126</v>
      </c>
      <c r="K29" s="59">
        <v>3</v>
      </c>
      <c r="L29" s="59" t="s">
        <v>127</v>
      </c>
      <c r="M29" s="21" t="s">
        <v>128</v>
      </c>
      <c r="N29" s="21" t="s">
        <v>129</v>
      </c>
      <c r="O29" s="71" t="s">
        <v>27</v>
      </c>
    </row>
    <row r="30" ht="36" spans="1:15">
      <c r="A30" s="58">
        <v>57</v>
      </c>
      <c r="B30" s="61" t="s">
        <v>130</v>
      </c>
      <c r="C30" s="59" t="s">
        <v>104</v>
      </c>
      <c r="D30" s="59" t="s">
        <v>42</v>
      </c>
      <c r="E30" s="60" t="s">
        <v>131</v>
      </c>
      <c r="F30" s="59">
        <v>19370</v>
      </c>
      <c r="G30" s="59">
        <v>12850</v>
      </c>
      <c r="H30" s="59" t="s">
        <v>23</v>
      </c>
      <c r="I30" s="59" t="s">
        <v>132</v>
      </c>
      <c r="J30" s="20" t="s">
        <v>85</v>
      </c>
      <c r="K30" s="59">
        <v>3</v>
      </c>
      <c r="L30" s="59" t="s">
        <v>133</v>
      </c>
      <c r="M30" s="21" t="s">
        <v>134</v>
      </c>
      <c r="N30" s="21" t="s">
        <v>135</v>
      </c>
      <c r="O30" s="71" t="s">
        <v>27</v>
      </c>
    </row>
    <row r="31" ht="36" spans="1:15">
      <c r="A31" s="58">
        <v>58</v>
      </c>
      <c r="B31" s="61" t="s">
        <v>136</v>
      </c>
      <c r="C31" s="59" t="s">
        <v>104</v>
      </c>
      <c r="D31" s="59" t="s">
        <v>42</v>
      </c>
      <c r="E31" s="60" t="s">
        <v>137</v>
      </c>
      <c r="F31" s="59">
        <v>8767</v>
      </c>
      <c r="G31" s="59">
        <v>5860</v>
      </c>
      <c r="H31" s="59" t="s">
        <v>23</v>
      </c>
      <c r="I31" s="59" t="s">
        <v>132</v>
      </c>
      <c r="J31" s="20" t="s">
        <v>85</v>
      </c>
      <c r="K31" s="59">
        <v>2</v>
      </c>
      <c r="L31" s="59" t="s">
        <v>133</v>
      </c>
      <c r="M31" s="21" t="s">
        <v>134</v>
      </c>
      <c r="N31" s="21" t="s">
        <v>135</v>
      </c>
      <c r="O31" s="71" t="s">
        <v>27</v>
      </c>
    </row>
    <row r="32" s="40" customFormat="1" ht="15" spans="1:15">
      <c r="A32" s="51" t="s">
        <v>138</v>
      </c>
      <c r="B32" s="52"/>
      <c r="C32" s="52"/>
      <c r="D32" s="52"/>
      <c r="E32" s="52"/>
      <c r="F32" s="48">
        <f>F33+F34+F36+F37</f>
        <v>812897</v>
      </c>
      <c r="G32" s="48">
        <f>G35+G38</f>
        <v>47000</v>
      </c>
      <c r="H32" s="48"/>
      <c r="I32" s="48"/>
      <c r="J32" s="48"/>
      <c r="K32" s="48">
        <v>6</v>
      </c>
      <c r="L32" s="67"/>
      <c r="M32" s="72"/>
      <c r="N32" s="72"/>
      <c r="O32" s="73"/>
    </row>
    <row r="33" s="40" customFormat="1" ht="15" spans="1:15">
      <c r="A33" s="53" t="s">
        <v>139</v>
      </c>
      <c r="B33" s="54"/>
      <c r="C33" s="55"/>
      <c r="D33" s="54"/>
      <c r="E33" s="54"/>
      <c r="F33" s="48">
        <v>0</v>
      </c>
      <c r="G33" s="48">
        <v>0</v>
      </c>
      <c r="H33" s="48"/>
      <c r="I33" s="67"/>
      <c r="J33" s="20"/>
      <c r="K33" s="59">
        <v>0</v>
      </c>
      <c r="L33" s="67"/>
      <c r="M33" s="72"/>
      <c r="N33" s="72"/>
      <c r="O33" s="73"/>
    </row>
    <row r="34" s="40" customFormat="1" ht="15" spans="1:15">
      <c r="A34" s="53" t="s">
        <v>140</v>
      </c>
      <c r="B34" s="54"/>
      <c r="C34" s="54"/>
      <c r="D34" s="54"/>
      <c r="E34" s="54"/>
      <c r="F34" s="48">
        <f>F35</f>
        <v>604107</v>
      </c>
      <c r="G34" s="48">
        <f>G35</f>
        <v>30000</v>
      </c>
      <c r="H34" s="48"/>
      <c r="I34" s="48"/>
      <c r="J34" s="48"/>
      <c r="K34" s="48" t="str">
        <f>K35</f>
        <v>— —</v>
      </c>
      <c r="L34" s="67"/>
      <c r="M34" s="72"/>
      <c r="N34" s="72"/>
      <c r="O34" s="73"/>
    </row>
    <row r="35" s="42" customFormat="1" ht="96" spans="1:15">
      <c r="A35" s="59">
        <v>80</v>
      </c>
      <c r="B35" s="17" t="s">
        <v>141</v>
      </c>
      <c r="C35" s="20" t="s">
        <v>142</v>
      </c>
      <c r="D35" s="59" t="s">
        <v>143</v>
      </c>
      <c r="E35" s="21" t="s">
        <v>144</v>
      </c>
      <c r="F35" s="59">
        <v>604107</v>
      </c>
      <c r="G35" s="59">
        <v>30000</v>
      </c>
      <c r="H35" s="20" t="s">
        <v>145</v>
      </c>
      <c r="I35" s="20" t="s">
        <v>146</v>
      </c>
      <c r="J35" s="20" t="s">
        <v>147</v>
      </c>
      <c r="K35" s="59" t="s">
        <v>148</v>
      </c>
      <c r="L35" s="20" t="s">
        <v>149</v>
      </c>
      <c r="M35" s="21" t="s">
        <v>150</v>
      </c>
      <c r="N35" s="21" t="s">
        <v>151</v>
      </c>
      <c r="O35" s="21" t="s">
        <v>152</v>
      </c>
    </row>
    <row r="36" s="40" customFormat="1" ht="15" spans="1:15">
      <c r="A36" s="53" t="s">
        <v>79</v>
      </c>
      <c r="B36" s="54"/>
      <c r="C36" s="54"/>
      <c r="D36" s="54"/>
      <c r="E36" s="54"/>
      <c r="F36" s="48">
        <v>0</v>
      </c>
      <c r="G36" s="48">
        <v>0</v>
      </c>
      <c r="H36" s="48"/>
      <c r="I36" s="67"/>
      <c r="J36" s="20"/>
      <c r="K36" s="59">
        <v>0</v>
      </c>
      <c r="L36" s="67"/>
      <c r="M36" s="72"/>
      <c r="N36" s="72"/>
      <c r="O36" s="73"/>
    </row>
    <row r="37" s="40" customFormat="1" ht="15" spans="1:15">
      <c r="A37" s="53" t="s">
        <v>153</v>
      </c>
      <c r="B37" s="54"/>
      <c r="C37" s="54"/>
      <c r="D37" s="54"/>
      <c r="E37" s="54"/>
      <c r="F37" s="50">
        <f>F38</f>
        <v>208790</v>
      </c>
      <c r="G37" s="50">
        <f>G38</f>
        <v>17000</v>
      </c>
      <c r="H37" s="50"/>
      <c r="I37" s="50"/>
      <c r="J37" s="50"/>
      <c r="K37" s="50">
        <f>K38</f>
        <v>6</v>
      </c>
      <c r="L37" s="67"/>
      <c r="M37" s="72"/>
      <c r="N37" s="72"/>
      <c r="O37" s="73"/>
    </row>
    <row r="38" ht="48.75" spans="1:15">
      <c r="A38" s="58">
        <v>85</v>
      </c>
      <c r="B38" s="61" t="s">
        <v>154</v>
      </c>
      <c r="C38" s="59" t="s">
        <v>104</v>
      </c>
      <c r="D38" s="59" t="s">
        <v>155</v>
      </c>
      <c r="E38" s="60" t="s">
        <v>156</v>
      </c>
      <c r="F38" s="59">
        <v>208790</v>
      </c>
      <c r="G38" s="59">
        <v>17000</v>
      </c>
      <c r="H38" s="59" t="s">
        <v>157</v>
      </c>
      <c r="I38" s="59" t="s">
        <v>158</v>
      </c>
      <c r="J38" s="20" t="s">
        <v>96</v>
      </c>
      <c r="K38" s="59">
        <v>6</v>
      </c>
      <c r="L38" s="59" t="s">
        <v>26</v>
      </c>
      <c r="M38" s="17" t="s">
        <v>159</v>
      </c>
      <c r="N38" s="17" t="s">
        <v>160</v>
      </c>
      <c r="O38" s="71" t="s">
        <v>27</v>
      </c>
    </row>
    <row r="39" s="40" customFormat="1" ht="15" spans="1:15">
      <c r="A39" s="51" t="s">
        <v>161</v>
      </c>
      <c r="B39" s="52"/>
      <c r="C39" s="52"/>
      <c r="D39" s="52"/>
      <c r="E39" s="52"/>
      <c r="F39" s="50">
        <f>F40+F42+F51+F52</f>
        <v>219471</v>
      </c>
      <c r="G39" s="50">
        <f>G40+G42+G51+G52</f>
        <v>41880</v>
      </c>
      <c r="H39" s="50"/>
      <c r="I39" s="50"/>
      <c r="J39" s="50"/>
      <c r="K39" s="50">
        <f>K40+K42+K51+K52</f>
        <v>36</v>
      </c>
      <c r="L39" s="78"/>
      <c r="M39" s="72"/>
      <c r="N39" s="72"/>
      <c r="O39" s="73"/>
    </row>
    <row r="40" s="40" customFormat="1" ht="15" spans="1:15">
      <c r="A40" s="53" t="s">
        <v>18</v>
      </c>
      <c r="B40" s="54"/>
      <c r="C40" s="54"/>
      <c r="D40" s="54"/>
      <c r="E40" s="54"/>
      <c r="F40" s="49">
        <f>F41</f>
        <v>1500</v>
      </c>
      <c r="G40" s="49">
        <f>G41</f>
        <v>1200</v>
      </c>
      <c r="H40" s="59"/>
      <c r="I40" s="59"/>
      <c r="J40" s="20"/>
      <c r="K40" s="59"/>
      <c r="L40" s="59"/>
      <c r="M40" s="72"/>
      <c r="N40" s="72"/>
      <c r="O40" s="73"/>
    </row>
    <row r="41" s="42" customFormat="1" ht="60" spans="1:15">
      <c r="A41" s="58">
        <v>92</v>
      </c>
      <c r="B41" s="17" t="s">
        <v>162</v>
      </c>
      <c r="C41" s="20" t="s">
        <v>163</v>
      </c>
      <c r="D41" s="59" t="s">
        <v>164</v>
      </c>
      <c r="E41" s="17" t="s">
        <v>165</v>
      </c>
      <c r="F41" s="59">
        <v>1500</v>
      </c>
      <c r="G41" s="59">
        <v>1200</v>
      </c>
      <c r="H41" s="20" t="s">
        <v>166</v>
      </c>
      <c r="I41" s="20" t="s">
        <v>167</v>
      </c>
      <c r="J41" s="20" t="s">
        <v>25</v>
      </c>
      <c r="K41" s="59">
        <v>1</v>
      </c>
      <c r="L41" s="20" t="s">
        <v>168</v>
      </c>
      <c r="M41" s="21" t="s">
        <v>169</v>
      </c>
      <c r="N41" s="21" t="s">
        <v>170</v>
      </c>
      <c r="O41" s="79" t="s">
        <v>102</v>
      </c>
    </row>
    <row r="42" s="40" customFormat="1" ht="15" spans="1:15">
      <c r="A42" s="53" t="s">
        <v>171</v>
      </c>
      <c r="B42" s="54"/>
      <c r="C42" s="54"/>
      <c r="D42" s="54"/>
      <c r="E42" s="54"/>
      <c r="F42" s="48">
        <f>F43+F44+F45+F46+F47+F48+F49+F50</f>
        <v>168569</v>
      </c>
      <c r="G42" s="48">
        <f>G43+G44+G45+G46+G47+G48+G49+G50</f>
        <v>18800</v>
      </c>
      <c r="H42" s="48"/>
      <c r="I42" s="48"/>
      <c r="J42" s="48"/>
      <c r="K42" s="48">
        <f>K43+K44+K45+K46+K47+K48+K49+K50</f>
        <v>18</v>
      </c>
      <c r="L42" s="67"/>
      <c r="M42" s="72"/>
      <c r="N42" s="72"/>
      <c r="O42" s="73"/>
    </row>
    <row r="43" ht="36.75" spans="1:15">
      <c r="A43" s="59">
        <v>102</v>
      </c>
      <c r="B43" s="61" t="s">
        <v>172</v>
      </c>
      <c r="C43" s="59" t="s">
        <v>20</v>
      </c>
      <c r="D43" s="59" t="s">
        <v>164</v>
      </c>
      <c r="E43" s="60" t="s">
        <v>173</v>
      </c>
      <c r="F43" s="59">
        <v>36158</v>
      </c>
      <c r="G43" s="59">
        <v>5000</v>
      </c>
      <c r="H43" s="59" t="s">
        <v>174</v>
      </c>
      <c r="I43" s="59" t="s">
        <v>24</v>
      </c>
      <c r="J43" s="20" t="s">
        <v>54</v>
      </c>
      <c r="K43" s="59">
        <v>3</v>
      </c>
      <c r="L43" s="59" t="s">
        <v>26</v>
      </c>
      <c r="M43" s="21" t="s">
        <v>175</v>
      </c>
      <c r="N43" s="21" t="s">
        <v>176</v>
      </c>
      <c r="O43" s="71" t="s">
        <v>27</v>
      </c>
    </row>
    <row r="44" ht="25.5" spans="1:15">
      <c r="A44" s="59">
        <v>103</v>
      </c>
      <c r="B44" s="61" t="s">
        <v>177</v>
      </c>
      <c r="C44" s="59" t="s">
        <v>20</v>
      </c>
      <c r="D44" s="59" t="s">
        <v>178</v>
      </c>
      <c r="E44" s="60" t="s">
        <v>179</v>
      </c>
      <c r="F44" s="59">
        <v>17500</v>
      </c>
      <c r="G44" s="59">
        <v>3000</v>
      </c>
      <c r="H44" s="59" t="s">
        <v>174</v>
      </c>
      <c r="I44" s="59" t="s">
        <v>24</v>
      </c>
      <c r="J44" s="20" t="s">
        <v>54</v>
      </c>
      <c r="K44" s="59">
        <v>3</v>
      </c>
      <c r="L44" s="59" t="s">
        <v>26</v>
      </c>
      <c r="M44" s="21" t="s">
        <v>180</v>
      </c>
      <c r="N44" s="21" t="s">
        <v>181</v>
      </c>
      <c r="O44" s="71" t="s">
        <v>27</v>
      </c>
    </row>
    <row r="45" ht="60.75" spans="1:15">
      <c r="A45" s="59">
        <v>104</v>
      </c>
      <c r="B45" s="61" t="s">
        <v>182</v>
      </c>
      <c r="C45" s="59" t="s">
        <v>20</v>
      </c>
      <c r="D45" s="59" t="s">
        <v>178</v>
      </c>
      <c r="E45" s="60" t="s">
        <v>183</v>
      </c>
      <c r="F45" s="59">
        <v>18000</v>
      </c>
      <c r="G45" s="59">
        <v>3000</v>
      </c>
      <c r="H45" s="59" t="s">
        <v>174</v>
      </c>
      <c r="I45" s="59" t="s">
        <v>24</v>
      </c>
      <c r="J45" s="20" t="s">
        <v>54</v>
      </c>
      <c r="K45" s="59">
        <v>3</v>
      </c>
      <c r="L45" s="59" t="s">
        <v>26</v>
      </c>
      <c r="M45" s="21" t="s">
        <v>184</v>
      </c>
      <c r="N45" s="21" t="s">
        <v>185</v>
      </c>
      <c r="O45" s="71" t="s">
        <v>27</v>
      </c>
    </row>
    <row r="46" ht="36.75" spans="1:15">
      <c r="A46" s="59">
        <v>105</v>
      </c>
      <c r="B46" s="61" t="s">
        <v>186</v>
      </c>
      <c r="C46" s="59" t="s">
        <v>20</v>
      </c>
      <c r="D46" s="59" t="s">
        <v>164</v>
      </c>
      <c r="E46" s="60" t="s">
        <v>187</v>
      </c>
      <c r="F46" s="59">
        <v>5221</v>
      </c>
      <c r="G46" s="59">
        <v>3000</v>
      </c>
      <c r="H46" s="59" t="s">
        <v>174</v>
      </c>
      <c r="I46" s="59" t="s">
        <v>24</v>
      </c>
      <c r="J46" s="20" t="s">
        <v>54</v>
      </c>
      <c r="K46" s="59">
        <v>2</v>
      </c>
      <c r="L46" s="59" t="s">
        <v>26</v>
      </c>
      <c r="M46" s="21" t="s">
        <v>188</v>
      </c>
      <c r="N46" s="21" t="s">
        <v>189</v>
      </c>
      <c r="O46" s="71" t="s">
        <v>27</v>
      </c>
    </row>
    <row r="47" ht="108" spans="1:15">
      <c r="A47" s="59">
        <v>106</v>
      </c>
      <c r="B47" s="61" t="s">
        <v>190</v>
      </c>
      <c r="C47" s="59" t="s">
        <v>58</v>
      </c>
      <c r="D47" s="59" t="s">
        <v>63</v>
      </c>
      <c r="E47" s="60" t="s">
        <v>191</v>
      </c>
      <c r="F47" s="59">
        <v>2000</v>
      </c>
      <c r="G47" s="59">
        <v>1600</v>
      </c>
      <c r="H47" s="59" t="s">
        <v>174</v>
      </c>
      <c r="I47" s="59" t="s">
        <v>192</v>
      </c>
      <c r="J47" s="20" t="s">
        <v>61</v>
      </c>
      <c r="K47" s="59">
        <v>1</v>
      </c>
      <c r="L47" s="59" t="s">
        <v>26</v>
      </c>
      <c r="M47" s="74" t="s">
        <v>193</v>
      </c>
      <c r="N47" s="75" t="s">
        <v>194</v>
      </c>
      <c r="O47" s="71" t="s">
        <v>27</v>
      </c>
    </row>
    <row r="48" ht="36" spans="1:15">
      <c r="A48" s="59">
        <v>107</v>
      </c>
      <c r="B48" s="61" t="s">
        <v>195</v>
      </c>
      <c r="C48" s="59" t="s">
        <v>196</v>
      </c>
      <c r="D48" s="59" t="s">
        <v>63</v>
      </c>
      <c r="E48" s="60" t="s">
        <v>197</v>
      </c>
      <c r="F48" s="59">
        <v>83000</v>
      </c>
      <c r="G48" s="59">
        <v>1000</v>
      </c>
      <c r="H48" s="59" t="s">
        <v>174</v>
      </c>
      <c r="I48" s="59" t="s">
        <v>198</v>
      </c>
      <c r="J48" s="20" t="s">
        <v>85</v>
      </c>
      <c r="K48" s="59">
        <v>4</v>
      </c>
      <c r="L48" s="59" t="s">
        <v>26</v>
      </c>
      <c r="M48" s="21" t="s">
        <v>199</v>
      </c>
      <c r="N48" s="21" t="s">
        <v>200</v>
      </c>
      <c r="O48" s="71" t="s">
        <v>27</v>
      </c>
    </row>
    <row r="49" ht="45.75" spans="1:15">
      <c r="A49" s="59">
        <v>108</v>
      </c>
      <c r="B49" s="61" t="s">
        <v>201</v>
      </c>
      <c r="C49" s="62" t="s">
        <v>202</v>
      </c>
      <c r="D49" s="62" t="s">
        <v>178</v>
      </c>
      <c r="E49" s="63" t="s">
        <v>203</v>
      </c>
      <c r="F49" s="62">
        <v>3990</v>
      </c>
      <c r="G49" s="62">
        <v>800</v>
      </c>
      <c r="H49" s="59" t="s">
        <v>174</v>
      </c>
      <c r="I49" s="59" t="s">
        <v>24</v>
      </c>
      <c r="J49" s="20" t="s">
        <v>204</v>
      </c>
      <c r="K49" s="80">
        <v>1</v>
      </c>
      <c r="L49" s="62" t="s">
        <v>205</v>
      </c>
      <c r="M49" s="21" t="s">
        <v>206</v>
      </c>
      <c r="N49" s="21" t="s">
        <v>207</v>
      </c>
      <c r="O49" s="71" t="s">
        <v>27</v>
      </c>
    </row>
    <row r="50" ht="74.25" spans="1:15">
      <c r="A50" s="59">
        <v>118</v>
      </c>
      <c r="B50" s="61" t="s">
        <v>208</v>
      </c>
      <c r="C50" s="59" t="s">
        <v>209</v>
      </c>
      <c r="D50" s="59" t="s">
        <v>164</v>
      </c>
      <c r="E50" s="60" t="s">
        <v>210</v>
      </c>
      <c r="F50" s="59">
        <v>2700</v>
      </c>
      <c r="G50" s="59">
        <v>1400</v>
      </c>
      <c r="H50" s="59" t="s">
        <v>174</v>
      </c>
      <c r="I50" s="59" t="s">
        <v>211</v>
      </c>
      <c r="J50" s="20" t="s">
        <v>54</v>
      </c>
      <c r="K50" s="59">
        <v>1</v>
      </c>
      <c r="L50" s="59" t="s">
        <v>26</v>
      </c>
      <c r="M50" s="21" t="s">
        <v>212</v>
      </c>
      <c r="N50" s="21" t="s">
        <v>213</v>
      </c>
      <c r="O50" s="71" t="s">
        <v>27</v>
      </c>
    </row>
    <row r="51" s="40" customFormat="1" ht="15" spans="1:15">
      <c r="A51" s="54" t="s">
        <v>79</v>
      </c>
      <c r="B51" s="54"/>
      <c r="C51" s="54"/>
      <c r="D51" s="54"/>
      <c r="E51" s="54"/>
      <c r="F51" s="49">
        <v>0</v>
      </c>
      <c r="G51" s="49">
        <v>0</v>
      </c>
      <c r="H51" s="48"/>
      <c r="I51" s="67"/>
      <c r="J51" s="20"/>
      <c r="K51" s="67"/>
      <c r="L51" s="67"/>
      <c r="M51" s="72"/>
      <c r="N51" s="72"/>
      <c r="O51" s="73"/>
    </row>
    <row r="52" ht="13.5" spans="1:15">
      <c r="A52" s="53" t="s">
        <v>214</v>
      </c>
      <c r="B52" s="54"/>
      <c r="C52" s="54"/>
      <c r="D52" s="54"/>
      <c r="E52" s="54"/>
      <c r="F52" s="48">
        <f>F53+F54+F55+F56+F57+F58+F59+F60</f>
        <v>49402</v>
      </c>
      <c r="G52" s="48">
        <f>G53+G54+G55+G56+G57+G58+G59+G60</f>
        <v>21880</v>
      </c>
      <c r="H52" s="48"/>
      <c r="I52" s="48"/>
      <c r="J52" s="48"/>
      <c r="K52" s="48">
        <f>K53+K54+K55+K56+K57+K58+K59+K60</f>
        <v>18</v>
      </c>
      <c r="L52" s="67"/>
      <c r="M52" s="81"/>
      <c r="N52" s="81"/>
      <c r="O52" s="71"/>
    </row>
    <row r="53" ht="36" spans="1:15">
      <c r="A53" s="58">
        <v>119</v>
      </c>
      <c r="B53" s="17" t="s">
        <v>215</v>
      </c>
      <c r="C53" s="59" t="s">
        <v>216</v>
      </c>
      <c r="D53" s="59" t="s">
        <v>21</v>
      </c>
      <c r="E53" s="60" t="s">
        <v>217</v>
      </c>
      <c r="F53" s="59">
        <v>8760</v>
      </c>
      <c r="G53" s="59">
        <v>8760</v>
      </c>
      <c r="H53" s="59" t="s">
        <v>174</v>
      </c>
      <c r="I53" s="59" t="s">
        <v>84</v>
      </c>
      <c r="J53" s="20" t="s">
        <v>85</v>
      </c>
      <c r="K53" s="59">
        <v>3</v>
      </c>
      <c r="L53" s="59" t="s">
        <v>26</v>
      </c>
      <c r="M53" s="21" t="s">
        <v>218</v>
      </c>
      <c r="N53" s="21" t="s">
        <v>219</v>
      </c>
      <c r="O53" s="71" t="s">
        <v>27</v>
      </c>
    </row>
    <row r="54" ht="37.5" spans="1:15">
      <c r="A54" s="58">
        <v>120</v>
      </c>
      <c r="B54" s="17" t="s">
        <v>220</v>
      </c>
      <c r="C54" s="59" t="s">
        <v>216</v>
      </c>
      <c r="D54" s="59" t="s">
        <v>63</v>
      </c>
      <c r="E54" s="60" t="s">
        <v>221</v>
      </c>
      <c r="F54" s="59">
        <v>6287</v>
      </c>
      <c r="G54" s="59">
        <v>3500</v>
      </c>
      <c r="H54" s="59" t="s">
        <v>174</v>
      </c>
      <c r="I54" s="59" t="s">
        <v>84</v>
      </c>
      <c r="J54" s="20" t="s">
        <v>85</v>
      </c>
      <c r="K54" s="59">
        <v>3</v>
      </c>
      <c r="L54" s="59" t="s">
        <v>26</v>
      </c>
      <c r="M54" s="21" t="s">
        <v>222</v>
      </c>
      <c r="N54" s="21" t="s">
        <v>223</v>
      </c>
      <c r="O54" s="71" t="s">
        <v>27</v>
      </c>
    </row>
    <row r="55" ht="36" spans="1:15">
      <c r="A55" s="58">
        <v>121</v>
      </c>
      <c r="B55" s="17" t="s">
        <v>224</v>
      </c>
      <c r="C55" s="59" t="s">
        <v>104</v>
      </c>
      <c r="D55" s="59" t="s">
        <v>225</v>
      </c>
      <c r="E55" s="60" t="s">
        <v>226</v>
      </c>
      <c r="F55" s="59">
        <v>8905</v>
      </c>
      <c r="G55" s="59">
        <v>200</v>
      </c>
      <c r="H55" s="59" t="s">
        <v>174</v>
      </c>
      <c r="I55" s="59" t="s">
        <v>84</v>
      </c>
      <c r="J55" s="20" t="s">
        <v>85</v>
      </c>
      <c r="K55" s="59">
        <v>3</v>
      </c>
      <c r="L55" s="59" t="s">
        <v>26</v>
      </c>
      <c r="M55" s="21" t="s">
        <v>227</v>
      </c>
      <c r="N55" s="21" t="s">
        <v>223</v>
      </c>
      <c r="O55" s="71" t="s">
        <v>27</v>
      </c>
    </row>
    <row r="56" ht="25.5" spans="1:15">
      <c r="A56" s="58">
        <v>123</v>
      </c>
      <c r="B56" s="61" t="s">
        <v>228</v>
      </c>
      <c r="C56" s="59" t="s">
        <v>229</v>
      </c>
      <c r="D56" s="59" t="s">
        <v>63</v>
      </c>
      <c r="E56" s="60" t="s">
        <v>230</v>
      </c>
      <c r="F56" s="59">
        <v>5133</v>
      </c>
      <c r="G56" s="59">
        <v>500</v>
      </c>
      <c r="H56" s="20" t="s">
        <v>166</v>
      </c>
      <c r="I56" s="59" t="s">
        <v>231</v>
      </c>
      <c r="J56" s="20" t="s">
        <v>96</v>
      </c>
      <c r="K56" s="59">
        <v>2</v>
      </c>
      <c r="L56" s="59" t="s">
        <v>26</v>
      </c>
      <c r="M56" s="21" t="s">
        <v>232</v>
      </c>
      <c r="N56" s="21" t="s">
        <v>233</v>
      </c>
      <c r="O56" s="71" t="s">
        <v>27</v>
      </c>
    </row>
    <row r="57" ht="50.25" spans="1:15">
      <c r="A57" s="58">
        <v>125</v>
      </c>
      <c r="B57" s="17" t="s">
        <v>234</v>
      </c>
      <c r="C57" s="19" t="s">
        <v>52</v>
      </c>
      <c r="D57" s="59" t="s">
        <v>164</v>
      </c>
      <c r="E57" s="61" t="s">
        <v>235</v>
      </c>
      <c r="F57" s="59">
        <v>7862</v>
      </c>
      <c r="G57" s="59">
        <v>3000</v>
      </c>
      <c r="H57" s="59" t="s">
        <v>174</v>
      </c>
      <c r="I57" s="20" t="s">
        <v>236</v>
      </c>
      <c r="J57" s="20" t="s">
        <v>25</v>
      </c>
      <c r="K57" s="59">
        <v>2</v>
      </c>
      <c r="L57" s="20" t="s">
        <v>168</v>
      </c>
      <c r="M57" s="21" t="s">
        <v>237</v>
      </c>
      <c r="N57" s="21" t="s">
        <v>238</v>
      </c>
      <c r="O57" s="71" t="s">
        <v>27</v>
      </c>
    </row>
    <row r="58" s="42" customFormat="1" ht="60" spans="1:15">
      <c r="A58" s="58">
        <v>127</v>
      </c>
      <c r="B58" s="17" t="s">
        <v>239</v>
      </c>
      <c r="C58" s="20" t="s">
        <v>111</v>
      </c>
      <c r="D58" s="59" t="s">
        <v>21</v>
      </c>
      <c r="E58" s="21" t="s">
        <v>240</v>
      </c>
      <c r="F58" s="59">
        <v>2100</v>
      </c>
      <c r="G58" s="59">
        <v>920</v>
      </c>
      <c r="H58" s="20" t="s">
        <v>241</v>
      </c>
      <c r="I58" s="20" t="s">
        <v>242</v>
      </c>
      <c r="J58" s="20" t="s">
        <v>243</v>
      </c>
      <c r="K58" s="59">
        <v>1</v>
      </c>
      <c r="L58" s="20" t="s">
        <v>168</v>
      </c>
      <c r="M58" s="21" t="s">
        <v>244</v>
      </c>
      <c r="N58" s="21" t="s">
        <v>245</v>
      </c>
      <c r="O58" s="77" t="s">
        <v>102</v>
      </c>
    </row>
    <row r="59" ht="36" spans="1:15">
      <c r="A59" s="58">
        <v>128</v>
      </c>
      <c r="B59" s="17" t="s">
        <v>246</v>
      </c>
      <c r="C59" s="59" t="s">
        <v>104</v>
      </c>
      <c r="D59" s="59" t="s">
        <v>63</v>
      </c>
      <c r="E59" s="21" t="s">
        <v>247</v>
      </c>
      <c r="F59" s="59">
        <v>6000</v>
      </c>
      <c r="G59" s="59">
        <v>3000</v>
      </c>
      <c r="H59" s="59" t="s">
        <v>174</v>
      </c>
      <c r="I59" s="59" t="s">
        <v>132</v>
      </c>
      <c r="J59" s="20" t="s">
        <v>243</v>
      </c>
      <c r="K59" s="59">
        <v>2</v>
      </c>
      <c r="L59" s="59" t="s">
        <v>248</v>
      </c>
      <c r="M59" s="17" t="s">
        <v>249</v>
      </c>
      <c r="N59" s="17" t="s">
        <v>250</v>
      </c>
      <c r="O59" s="71" t="s">
        <v>27</v>
      </c>
    </row>
    <row r="60" s="43" customFormat="1" ht="48" spans="1:15">
      <c r="A60" s="58">
        <v>130</v>
      </c>
      <c r="B60" s="17" t="s">
        <v>251</v>
      </c>
      <c r="C60" s="20" t="s">
        <v>111</v>
      </c>
      <c r="D60" s="59" t="s">
        <v>164</v>
      </c>
      <c r="E60" s="21" t="s">
        <v>252</v>
      </c>
      <c r="F60" s="59">
        <v>4355</v>
      </c>
      <c r="G60" s="59">
        <v>2000</v>
      </c>
      <c r="H60" s="20" t="s">
        <v>166</v>
      </c>
      <c r="I60" s="20" t="s">
        <v>253</v>
      </c>
      <c r="J60" s="20" t="s">
        <v>33</v>
      </c>
      <c r="K60" s="59">
        <v>2</v>
      </c>
      <c r="L60" s="20" t="s">
        <v>168</v>
      </c>
      <c r="M60" s="21" t="s">
        <v>254</v>
      </c>
      <c r="N60" s="21" t="s">
        <v>255</v>
      </c>
      <c r="O60" s="79" t="s">
        <v>102</v>
      </c>
    </row>
    <row r="61" s="40" customFormat="1" ht="15" spans="1:15">
      <c r="A61" s="51" t="s">
        <v>256</v>
      </c>
      <c r="B61" s="51"/>
      <c r="C61" s="51"/>
      <c r="D61" s="51"/>
      <c r="E61" s="51"/>
      <c r="F61" s="50">
        <f>F62+F63+F66+F67</f>
        <v>657400</v>
      </c>
      <c r="G61" s="50">
        <v>1100</v>
      </c>
      <c r="H61" s="50"/>
      <c r="I61" s="50"/>
      <c r="J61" s="50"/>
      <c r="K61" s="50">
        <f>K62+K63+K66+K67</f>
        <v>6</v>
      </c>
      <c r="L61" s="78"/>
      <c r="M61" s="72"/>
      <c r="N61" s="72"/>
      <c r="O61" s="73"/>
    </row>
    <row r="62" s="40" customFormat="1" ht="15" spans="1:15">
      <c r="A62" s="53" t="s">
        <v>139</v>
      </c>
      <c r="B62" s="54"/>
      <c r="C62" s="55"/>
      <c r="D62" s="54"/>
      <c r="E62" s="54"/>
      <c r="F62" s="49">
        <v>0</v>
      </c>
      <c r="G62" s="49">
        <v>0</v>
      </c>
      <c r="H62" s="48"/>
      <c r="I62" s="67"/>
      <c r="J62" s="20"/>
      <c r="K62" s="48">
        <v>0</v>
      </c>
      <c r="L62" s="67"/>
      <c r="M62" s="72"/>
      <c r="N62" s="72"/>
      <c r="O62" s="73"/>
    </row>
    <row r="63" ht="13.5" spans="1:15">
      <c r="A63" s="53" t="s">
        <v>257</v>
      </c>
      <c r="B63" s="54"/>
      <c r="C63" s="54"/>
      <c r="D63" s="54"/>
      <c r="E63" s="54"/>
      <c r="F63" s="49">
        <f>F64+F65</f>
        <v>155400</v>
      </c>
      <c r="G63" s="49">
        <f>G64+G65</f>
        <v>1100</v>
      </c>
      <c r="H63" s="49"/>
      <c r="I63" s="49"/>
      <c r="J63" s="49"/>
      <c r="K63" s="49">
        <f>K64+K65</f>
        <v>4</v>
      </c>
      <c r="L63" s="67"/>
      <c r="M63" s="81"/>
      <c r="N63" s="81"/>
      <c r="O63" s="71"/>
    </row>
    <row r="64" ht="25.5" spans="1:15">
      <c r="A64" s="59">
        <v>135</v>
      </c>
      <c r="B64" s="17" t="s">
        <v>258</v>
      </c>
      <c r="C64" s="59" t="s">
        <v>20</v>
      </c>
      <c r="D64" s="59" t="s">
        <v>225</v>
      </c>
      <c r="E64" s="21" t="s">
        <v>259</v>
      </c>
      <c r="F64" s="59">
        <v>139400</v>
      </c>
      <c r="G64" s="59">
        <v>1000</v>
      </c>
      <c r="H64" s="20" t="s">
        <v>260</v>
      </c>
      <c r="I64" s="59" t="s">
        <v>231</v>
      </c>
      <c r="J64" s="20" t="s">
        <v>96</v>
      </c>
      <c r="K64" s="59">
        <v>3</v>
      </c>
      <c r="L64" s="59" t="s">
        <v>26</v>
      </c>
      <c r="M64" s="21" t="s">
        <v>261</v>
      </c>
      <c r="N64" s="21" t="s">
        <v>262</v>
      </c>
      <c r="O64" s="71" t="s">
        <v>27</v>
      </c>
    </row>
    <row r="65" ht="72" spans="1:15">
      <c r="A65" s="59">
        <v>136</v>
      </c>
      <c r="B65" s="17" t="s">
        <v>263</v>
      </c>
      <c r="C65" s="20" t="s">
        <v>264</v>
      </c>
      <c r="D65" s="59" t="s">
        <v>178</v>
      </c>
      <c r="E65" s="21" t="s">
        <v>265</v>
      </c>
      <c r="F65" s="59">
        <v>16000</v>
      </c>
      <c r="G65" s="59">
        <v>100</v>
      </c>
      <c r="H65" s="20" t="s">
        <v>260</v>
      </c>
      <c r="I65" s="59" t="s">
        <v>231</v>
      </c>
      <c r="J65" s="20" t="s">
        <v>266</v>
      </c>
      <c r="K65" s="59">
        <v>1</v>
      </c>
      <c r="L65" s="59" t="s">
        <v>26</v>
      </c>
      <c r="M65" s="21" t="s">
        <v>267</v>
      </c>
      <c r="N65" s="21" t="s">
        <v>268</v>
      </c>
      <c r="O65" s="71" t="s">
        <v>27</v>
      </c>
    </row>
    <row r="66" s="40" customFormat="1" ht="15" spans="1:15">
      <c r="A66" s="54" t="s">
        <v>79</v>
      </c>
      <c r="B66" s="54"/>
      <c r="C66" s="54"/>
      <c r="D66" s="54"/>
      <c r="E66" s="54"/>
      <c r="F66" s="49">
        <v>0</v>
      </c>
      <c r="G66" s="49">
        <v>0</v>
      </c>
      <c r="H66" s="48"/>
      <c r="I66" s="67"/>
      <c r="J66" s="20"/>
      <c r="K66" s="48">
        <v>0</v>
      </c>
      <c r="L66" s="67"/>
      <c r="M66" s="72"/>
      <c r="N66" s="72"/>
      <c r="O66" s="73"/>
    </row>
    <row r="67" ht="13.5" spans="1:15">
      <c r="A67" s="53" t="s">
        <v>153</v>
      </c>
      <c r="B67" s="54"/>
      <c r="C67" s="54"/>
      <c r="D67" s="54"/>
      <c r="E67" s="54"/>
      <c r="F67" s="49">
        <f>F68</f>
        <v>502000</v>
      </c>
      <c r="G67" s="49" t="str">
        <f>G68</f>
        <v>∕</v>
      </c>
      <c r="H67" s="49"/>
      <c r="I67" s="49"/>
      <c r="J67" s="49"/>
      <c r="K67" s="49">
        <f>K68</f>
        <v>2</v>
      </c>
      <c r="L67" s="67"/>
      <c r="M67" s="81"/>
      <c r="N67" s="81"/>
      <c r="O67" s="71"/>
    </row>
    <row r="68" ht="60" spans="1:15">
      <c r="A68" s="58">
        <v>139</v>
      </c>
      <c r="B68" s="61" t="s">
        <v>269</v>
      </c>
      <c r="C68" s="59" t="s">
        <v>270</v>
      </c>
      <c r="D68" s="59" t="s">
        <v>178</v>
      </c>
      <c r="E68" s="60" t="s">
        <v>271</v>
      </c>
      <c r="F68" s="59">
        <v>502000</v>
      </c>
      <c r="G68" s="59" t="s">
        <v>272</v>
      </c>
      <c r="H68" s="20" t="s">
        <v>273</v>
      </c>
      <c r="I68" s="59" t="s">
        <v>274</v>
      </c>
      <c r="J68" s="20" t="s">
        <v>275</v>
      </c>
      <c r="K68" s="59">
        <v>2</v>
      </c>
      <c r="L68" s="58" t="s">
        <v>26</v>
      </c>
      <c r="M68" s="21" t="s">
        <v>276</v>
      </c>
      <c r="N68" s="21" t="s">
        <v>166</v>
      </c>
      <c r="O68" s="71" t="s">
        <v>27</v>
      </c>
    </row>
  </sheetData>
  <mergeCells count="22">
    <mergeCell ref="A1:O1"/>
    <mergeCell ref="A3:E3"/>
    <mergeCell ref="A4:E4"/>
    <mergeCell ref="A5:E5"/>
    <mergeCell ref="A7:E7"/>
    <mergeCell ref="A20:E20"/>
    <mergeCell ref="A21:E21"/>
    <mergeCell ref="A32:E32"/>
    <mergeCell ref="A33:E33"/>
    <mergeCell ref="A34:E34"/>
    <mergeCell ref="A36:E36"/>
    <mergeCell ref="A37:E37"/>
    <mergeCell ref="A39:E39"/>
    <mergeCell ref="A40:E40"/>
    <mergeCell ref="A42:E42"/>
    <mergeCell ref="A51:E51"/>
    <mergeCell ref="A52:E52"/>
    <mergeCell ref="A61:E61"/>
    <mergeCell ref="A62:E62"/>
    <mergeCell ref="A63:E63"/>
    <mergeCell ref="A66:E66"/>
    <mergeCell ref="A67:E67"/>
  </mergeCells>
  <printOptions horizontalCentered="1"/>
  <pageMargins left="0.551181102362205" right="0.551181102362205" top="0.78740157480315" bottom="0.78740157480315" header="0.511811023622047" footer="0.511811023622047"/>
  <pageSetup paperSize="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M5"/>
  <sheetViews>
    <sheetView workbookViewId="0">
      <selection activeCell="E9" sqref="E9"/>
    </sheetView>
  </sheetViews>
  <sheetFormatPr defaultColWidth="9" defaultRowHeight="13.5" outlineLevelRow="4"/>
  <cols>
    <col min="1" max="1" width="4.625" customWidth="1"/>
    <col min="2" max="2" width="15.75" customWidth="1"/>
    <col min="5" max="5" width="22.25" customWidth="1"/>
  </cols>
  <sheetData>
    <row r="1" s="16" customFormat="1" ht="32.1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48" spans="1:13">
      <c r="A3" s="19">
        <v>1</v>
      </c>
      <c r="B3" s="17" t="s">
        <v>348</v>
      </c>
      <c r="C3" s="20" t="s">
        <v>52</v>
      </c>
      <c r="D3" s="20" t="s">
        <v>42</v>
      </c>
      <c r="E3" s="17" t="s">
        <v>349</v>
      </c>
      <c r="F3" s="20">
        <v>22490</v>
      </c>
      <c r="G3" s="20">
        <v>8800</v>
      </c>
      <c r="H3" s="20" t="s">
        <v>113</v>
      </c>
      <c r="I3" s="20" t="s">
        <v>350</v>
      </c>
      <c r="J3" s="20" t="s">
        <v>45</v>
      </c>
      <c r="K3" s="20">
        <v>3</v>
      </c>
      <c r="L3" s="20" t="s">
        <v>280</v>
      </c>
      <c r="M3" s="19" t="s">
        <v>102</v>
      </c>
    </row>
    <row r="4" s="16" customFormat="1" ht="72" spans="1:13">
      <c r="A4" s="19">
        <v>2</v>
      </c>
      <c r="B4" s="17" t="s">
        <v>351</v>
      </c>
      <c r="C4" s="20" t="s">
        <v>52</v>
      </c>
      <c r="D4" s="20" t="s">
        <v>21</v>
      </c>
      <c r="E4" s="17" t="s">
        <v>352</v>
      </c>
      <c r="F4" s="20">
        <v>22005</v>
      </c>
      <c r="G4" s="20">
        <v>1200</v>
      </c>
      <c r="H4" s="20" t="s">
        <v>113</v>
      </c>
      <c r="I4" s="20" t="s">
        <v>350</v>
      </c>
      <c r="J4" s="20" t="s">
        <v>45</v>
      </c>
      <c r="K4" s="20">
        <v>3</v>
      </c>
      <c r="L4" s="20" t="s">
        <v>280</v>
      </c>
      <c r="M4" s="19" t="s">
        <v>102</v>
      </c>
    </row>
    <row r="5" s="16" customFormat="1" ht="48" spans="1:13">
      <c r="A5" s="19">
        <v>3</v>
      </c>
      <c r="B5" s="17" t="s">
        <v>353</v>
      </c>
      <c r="C5" s="20" t="s">
        <v>52</v>
      </c>
      <c r="D5" s="20" t="s">
        <v>21</v>
      </c>
      <c r="E5" s="21" t="s">
        <v>354</v>
      </c>
      <c r="F5" s="20">
        <v>2000</v>
      </c>
      <c r="G5" s="20">
        <v>500</v>
      </c>
      <c r="H5" s="20" t="s">
        <v>113</v>
      </c>
      <c r="I5" s="20" t="s">
        <v>355</v>
      </c>
      <c r="J5" s="20" t="s">
        <v>45</v>
      </c>
      <c r="K5" s="20">
        <v>1</v>
      </c>
      <c r="L5" s="20" t="s">
        <v>280</v>
      </c>
      <c r="M5" s="20" t="s">
        <v>102</v>
      </c>
    </row>
  </sheetData>
  <mergeCells count="1">
    <mergeCell ref="A1:L1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M10"/>
  <sheetViews>
    <sheetView topLeftCell="A8" workbookViewId="0">
      <selection activeCell="D19" sqref="D19:D20"/>
    </sheetView>
  </sheetViews>
  <sheetFormatPr defaultColWidth="9" defaultRowHeight="13.5"/>
  <cols>
    <col min="5" max="5" width="14.875" customWidth="1"/>
    <col min="12" max="12" width="13.375" customWidth="1"/>
  </cols>
  <sheetData>
    <row r="1" s="16" customFormat="1" ht="32.1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99" customHeight="1" spans="1:13">
      <c r="A3" s="5">
        <v>1</v>
      </c>
      <c r="B3" s="6" t="s">
        <v>356</v>
      </c>
      <c r="C3" s="7" t="s">
        <v>357</v>
      </c>
      <c r="D3" s="7" t="s">
        <v>21</v>
      </c>
      <c r="E3" s="8" t="s">
        <v>358</v>
      </c>
      <c r="F3" s="7">
        <v>4811</v>
      </c>
      <c r="G3" s="7">
        <v>4000</v>
      </c>
      <c r="H3" s="7" t="s">
        <v>113</v>
      </c>
      <c r="I3" s="7" t="s">
        <v>359</v>
      </c>
      <c r="J3" s="7" t="s">
        <v>85</v>
      </c>
      <c r="K3" s="7">
        <v>3</v>
      </c>
      <c r="L3" s="21" t="s">
        <v>324</v>
      </c>
      <c r="M3" s="5" t="s">
        <v>102</v>
      </c>
    </row>
    <row r="4" s="16" customFormat="1" ht="114" customHeight="1" spans="1:13">
      <c r="A4" s="5">
        <v>2</v>
      </c>
      <c r="B4" s="6" t="s">
        <v>360</v>
      </c>
      <c r="C4" s="7" t="s">
        <v>111</v>
      </c>
      <c r="D4" s="7" t="s">
        <v>42</v>
      </c>
      <c r="E4" s="8" t="s">
        <v>361</v>
      </c>
      <c r="F4" s="7">
        <v>19370</v>
      </c>
      <c r="G4" s="7">
        <v>12850</v>
      </c>
      <c r="H4" s="7" t="s">
        <v>113</v>
      </c>
      <c r="I4" s="7" t="s">
        <v>362</v>
      </c>
      <c r="J4" s="7" t="s">
        <v>85</v>
      </c>
      <c r="K4" s="7">
        <v>3</v>
      </c>
      <c r="L4" s="21" t="s">
        <v>363</v>
      </c>
      <c r="M4" s="5" t="s">
        <v>102</v>
      </c>
    </row>
    <row r="5" s="16" customFormat="1" ht="104.1" customHeight="1" spans="1:13">
      <c r="A5" s="5">
        <v>3</v>
      </c>
      <c r="B5" s="6" t="s">
        <v>364</v>
      </c>
      <c r="C5" s="7" t="s">
        <v>111</v>
      </c>
      <c r="D5" s="7" t="s">
        <v>42</v>
      </c>
      <c r="E5" s="8" t="s">
        <v>365</v>
      </c>
      <c r="F5" s="7">
        <v>8767</v>
      </c>
      <c r="G5" s="7">
        <v>5860</v>
      </c>
      <c r="H5" s="7" t="s">
        <v>113</v>
      </c>
      <c r="I5" s="7" t="s">
        <v>362</v>
      </c>
      <c r="J5" s="7" t="s">
        <v>85</v>
      </c>
      <c r="K5" s="7">
        <v>2</v>
      </c>
      <c r="L5" s="21" t="s">
        <v>363</v>
      </c>
      <c r="M5" s="5" t="s">
        <v>102</v>
      </c>
    </row>
    <row r="6" s="16" customFormat="1" ht="60" spans="1:13">
      <c r="A6" s="5">
        <v>4</v>
      </c>
      <c r="B6" s="6" t="s">
        <v>366</v>
      </c>
      <c r="C6" s="7" t="s">
        <v>367</v>
      </c>
      <c r="D6" s="7" t="s">
        <v>63</v>
      </c>
      <c r="E6" s="8" t="s">
        <v>368</v>
      </c>
      <c r="F6" s="7">
        <v>5573</v>
      </c>
      <c r="G6" s="7">
        <v>1000</v>
      </c>
      <c r="H6" s="7" t="s">
        <v>166</v>
      </c>
      <c r="I6" s="7" t="s">
        <v>369</v>
      </c>
      <c r="J6" s="7" t="s">
        <v>85</v>
      </c>
      <c r="K6" s="7">
        <v>2</v>
      </c>
      <c r="L6" s="15" t="s">
        <v>370</v>
      </c>
      <c r="M6" s="5" t="s">
        <v>102</v>
      </c>
    </row>
    <row r="7" s="16" customFormat="1" ht="81" customHeight="1" spans="1:13">
      <c r="A7" s="5">
        <v>5</v>
      </c>
      <c r="B7" s="6" t="s">
        <v>215</v>
      </c>
      <c r="C7" s="7" t="s">
        <v>371</v>
      </c>
      <c r="D7" s="7" t="s">
        <v>21</v>
      </c>
      <c r="E7" s="8" t="s">
        <v>372</v>
      </c>
      <c r="F7" s="7">
        <v>8760</v>
      </c>
      <c r="G7" s="7">
        <v>8760</v>
      </c>
      <c r="H7" s="7" t="s">
        <v>166</v>
      </c>
      <c r="I7" s="7" t="s">
        <v>359</v>
      </c>
      <c r="J7" s="7" t="s">
        <v>85</v>
      </c>
      <c r="K7" s="7">
        <v>3</v>
      </c>
      <c r="L7" s="21" t="s">
        <v>373</v>
      </c>
      <c r="M7" s="5" t="s">
        <v>102</v>
      </c>
    </row>
    <row r="8" s="16" customFormat="1" ht="87.95" customHeight="1" spans="1:13">
      <c r="A8" s="5">
        <v>6</v>
      </c>
      <c r="B8" s="6" t="s">
        <v>220</v>
      </c>
      <c r="C8" s="7" t="s">
        <v>371</v>
      </c>
      <c r="D8" s="7" t="s">
        <v>63</v>
      </c>
      <c r="E8" s="8" t="s">
        <v>374</v>
      </c>
      <c r="F8" s="7">
        <v>6287</v>
      </c>
      <c r="G8" s="7">
        <v>3500</v>
      </c>
      <c r="H8" s="7" t="s">
        <v>166</v>
      </c>
      <c r="I8" s="7" t="s">
        <v>359</v>
      </c>
      <c r="J8" s="7" t="s">
        <v>85</v>
      </c>
      <c r="K8" s="7">
        <v>3</v>
      </c>
      <c r="L8" s="21" t="s">
        <v>375</v>
      </c>
      <c r="M8" s="5" t="s">
        <v>102</v>
      </c>
    </row>
    <row r="9" s="16" customFormat="1" ht="75" customHeight="1" spans="1:13">
      <c r="A9" s="5">
        <v>7</v>
      </c>
      <c r="B9" s="6" t="s">
        <v>224</v>
      </c>
      <c r="C9" s="7" t="s">
        <v>111</v>
      </c>
      <c r="D9" s="7" t="s">
        <v>225</v>
      </c>
      <c r="E9" s="8" t="s">
        <v>376</v>
      </c>
      <c r="F9" s="7">
        <v>8905</v>
      </c>
      <c r="G9" s="7">
        <v>200</v>
      </c>
      <c r="H9" s="7" t="s">
        <v>166</v>
      </c>
      <c r="I9" s="7" t="s">
        <v>359</v>
      </c>
      <c r="J9" s="7" t="s">
        <v>85</v>
      </c>
      <c r="K9" s="7">
        <v>3</v>
      </c>
      <c r="L9" s="17" t="s">
        <v>377</v>
      </c>
      <c r="M9" s="5" t="s">
        <v>102</v>
      </c>
    </row>
    <row r="10" s="16" customFormat="1" ht="137.1" customHeight="1" spans="1:13">
      <c r="A10" s="5">
        <v>8</v>
      </c>
      <c r="B10" s="6" t="s">
        <v>378</v>
      </c>
      <c r="C10" s="7" t="s">
        <v>379</v>
      </c>
      <c r="D10" s="7" t="s">
        <v>178</v>
      </c>
      <c r="E10" s="8" t="s">
        <v>380</v>
      </c>
      <c r="F10" s="7">
        <v>502000</v>
      </c>
      <c r="G10" s="7" t="s">
        <v>381</v>
      </c>
      <c r="H10" s="7" t="s">
        <v>273</v>
      </c>
      <c r="I10" s="7" t="s">
        <v>382</v>
      </c>
      <c r="J10" s="7" t="s">
        <v>85</v>
      </c>
      <c r="K10" s="7">
        <v>2</v>
      </c>
      <c r="L10" s="17" t="s">
        <v>383</v>
      </c>
      <c r="M10" s="5" t="s">
        <v>102</v>
      </c>
    </row>
  </sheetData>
  <mergeCells count="1">
    <mergeCell ref="A1:L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M7"/>
  <sheetViews>
    <sheetView topLeftCell="A4" workbookViewId="0">
      <selection activeCell="N4" sqref="N4"/>
    </sheetView>
  </sheetViews>
  <sheetFormatPr defaultColWidth="9" defaultRowHeight="13.5" outlineLevelRow="6"/>
  <cols>
    <col min="2" max="2" width="16.625" customWidth="1"/>
    <col min="5" max="5" width="18.75" customWidth="1"/>
  </cols>
  <sheetData>
    <row r="1" s="16" customFormat="1" ht="32.1" customHeight="1" spans="1:1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8" customFormat="1" ht="180" spans="1:13">
      <c r="A3" s="19">
        <v>1</v>
      </c>
      <c r="B3" s="17" t="s">
        <v>384</v>
      </c>
      <c r="C3" s="20" t="s">
        <v>282</v>
      </c>
      <c r="D3" s="20" t="s">
        <v>21</v>
      </c>
      <c r="E3" s="21" t="s">
        <v>385</v>
      </c>
      <c r="F3" s="20">
        <v>29208</v>
      </c>
      <c r="G3" s="20">
        <v>19769</v>
      </c>
      <c r="H3" s="20" t="s">
        <v>113</v>
      </c>
      <c r="I3" s="20" t="s">
        <v>284</v>
      </c>
      <c r="J3" s="20" t="s">
        <v>96</v>
      </c>
      <c r="K3" s="20">
        <v>4</v>
      </c>
      <c r="L3" s="20" t="s">
        <v>386</v>
      </c>
      <c r="M3" s="19" t="s">
        <v>102</v>
      </c>
    </row>
    <row r="4" s="18" customFormat="1" ht="168" spans="1:13">
      <c r="A4" s="19">
        <v>2</v>
      </c>
      <c r="B4" s="17" t="s">
        <v>387</v>
      </c>
      <c r="C4" s="20" t="s">
        <v>111</v>
      </c>
      <c r="D4" s="20" t="s">
        <v>155</v>
      </c>
      <c r="E4" s="22" t="s">
        <v>388</v>
      </c>
      <c r="F4" s="20">
        <v>208790</v>
      </c>
      <c r="G4" s="20">
        <v>17000</v>
      </c>
      <c r="H4" s="20" t="s">
        <v>389</v>
      </c>
      <c r="I4" s="20" t="s">
        <v>390</v>
      </c>
      <c r="J4" s="20" t="s">
        <v>96</v>
      </c>
      <c r="K4" s="20">
        <v>6</v>
      </c>
      <c r="L4" s="20" t="s">
        <v>391</v>
      </c>
      <c r="M4" s="20" t="s">
        <v>102</v>
      </c>
    </row>
    <row r="5" s="18" customFormat="1" ht="36" spans="1:13">
      <c r="A5" s="19">
        <v>3</v>
      </c>
      <c r="B5" s="17" t="s">
        <v>392</v>
      </c>
      <c r="C5" s="20" t="s">
        <v>393</v>
      </c>
      <c r="D5" s="20" t="s">
        <v>63</v>
      </c>
      <c r="E5" s="21" t="s">
        <v>394</v>
      </c>
      <c r="F5" s="20">
        <v>5133</v>
      </c>
      <c r="G5" s="20">
        <v>500</v>
      </c>
      <c r="H5" s="20" t="s">
        <v>166</v>
      </c>
      <c r="I5" s="20" t="s">
        <v>395</v>
      </c>
      <c r="J5" s="20" t="s">
        <v>96</v>
      </c>
      <c r="K5" s="20">
        <v>2</v>
      </c>
      <c r="L5" s="15" t="s">
        <v>396</v>
      </c>
      <c r="M5" s="20" t="s">
        <v>102</v>
      </c>
    </row>
    <row r="6" s="18" customFormat="1" ht="48" spans="1:13">
      <c r="A6" s="19">
        <v>4</v>
      </c>
      <c r="B6" s="17" t="s">
        <v>258</v>
      </c>
      <c r="C6" s="20" t="s">
        <v>52</v>
      </c>
      <c r="D6" s="20" t="s">
        <v>225</v>
      </c>
      <c r="E6" s="21" t="s">
        <v>259</v>
      </c>
      <c r="F6" s="20">
        <v>139400</v>
      </c>
      <c r="G6" s="20">
        <v>1000</v>
      </c>
      <c r="H6" s="20" t="s">
        <v>260</v>
      </c>
      <c r="I6" s="20" t="s">
        <v>395</v>
      </c>
      <c r="J6" s="20" t="s">
        <v>96</v>
      </c>
      <c r="K6" s="20">
        <v>3</v>
      </c>
      <c r="L6" s="15" t="s">
        <v>397</v>
      </c>
      <c r="M6" s="20" t="s">
        <v>102</v>
      </c>
    </row>
    <row r="7" s="18" customFormat="1"/>
  </sheetData>
  <mergeCells count="1">
    <mergeCell ref="A1:M1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M3"/>
  <sheetViews>
    <sheetView workbookViewId="0">
      <selection activeCell="N3" sqref="N3"/>
    </sheetView>
  </sheetViews>
  <sheetFormatPr defaultColWidth="9" defaultRowHeight="13.5" outlineLevelRow="2"/>
  <cols>
    <col min="5" max="5" width="18.375" customWidth="1"/>
  </cols>
  <sheetData>
    <row r="1" s="16" customFormat="1" ht="32.1" customHeight="1" spans="1:1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217.5" customHeight="1" spans="1:13">
      <c r="A3" s="7">
        <v>1</v>
      </c>
      <c r="B3" s="6" t="s">
        <v>263</v>
      </c>
      <c r="C3" s="7" t="s">
        <v>264</v>
      </c>
      <c r="D3" s="7" t="s">
        <v>178</v>
      </c>
      <c r="E3" s="8" t="s">
        <v>265</v>
      </c>
      <c r="F3" s="7">
        <v>16000</v>
      </c>
      <c r="G3" s="7">
        <v>100</v>
      </c>
      <c r="H3" s="7" t="s">
        <v>260</v>
      </c>
      <c r="I3" s="7" t="s">
        <v>395</v>
      </c>
      <c r="J3" s="7" t="s">
        <v>266</v>
      </c>
      <c r="K3" s="7">
        <v>1</v>
      </c>
      <c r="L3" s="15" t="s">
        <v>398</v>
      </c>
      <c r="M3" s="7" t="s">
        <v>102</v>
      </c>
    </row>
  </sheetData>
  <mergeCells count="1">
    <mergeCell ref="A1:M1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M4"/>
  <sheetViews>
    <sheetView workbookViewId="0">
      <selection activeCell="I8" sqref="I8"/>
    </sheetView>
  </sheetViews>
  <sheetFormatPr defaultColWidth="9" defaultRowHeight="13.5" outlineLevelRow="3"/>
  <cols>
    <col min="2" max="2" width="13.625" customWidth="1"/>
    <col min="5" max="5" width="22.375" customWidth="1"/>
    <col min="12" max="12" width="13.75" customWidth="1"/>
  </cols>
  <sheetData>
    <row r="1" s="16" customFormat="1" ht="32.1" customHeight="1" spans="1:1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8" customFormat="1" ht="84.95" customHeight="1" spans="1:13">
      <c r="A3" s="19">
        <v>1</v>
      </c>
      <c r="B3" s="17" t="s">
        <v>399</v>
      </c>
      <c r="C3" s="20" t="s">
        <v>111</v>
      </c>
      <c r="D3" s="20" t="s">
        <v>42</v>
      </c>
      <c r="E3" s="21" t="s">
        <v>400</v>
      </c>
      <c r="F3" s="20">
        <v>45259</v>
      </c>
      <c r="G3" s="20">
        <v>20000</v>
      </c>
      <c r="H3" s="20" t="s">
        <v>113</v>
      </c>
      <c r="I3" s="20" t="s">
        <v>401</v>
      </c>
      <c r="J3" s="20" t="s">
        <v>107</v>
      </c>
      <c r="K3" s="20">
        <v>3</v>
      </c>
      <c r="L3" s="13" t="s">
        <v>402</v>
      </c>
      <c r="M3" s="19" t="s">
        <v>102</v>
      </c>
    </row>
    <row r="4" s="16" customFormat="1" ht="122.1" customHeight="1" spans="1:13">
      <c r="A4" s="5">
        <v>2</v>
      </c>
      <c r="B4" s="6" t="s">
        <v>141</v>
      </c>
      <c r="C4" s="7" t="s">
        <v>142</v>
      </c>
      <c r="D4" s="7" t="s">
        <v>143</v>
      </c>
      <c r="E4" s="8" t="s">
        <v>303</v>
      </c>
      <c r="F4" s="7">
        <v>604107</v>
      </c>
      <c r="G4" s="7">
        <v>30000</v>
      </c>
      <c r="H4" s="7" t="s">
        <v>304</v>
      </c>
      <c r="I4" s="7" t="s">
        <v>146</v>
      </c>
      <c r="J4" s="7" t="s">
        <v>147</v>
      </c>
      <c r="K4" s="7" t="s">
        <v>148</v>
      </c>
      <c r="L4" s="7" t="s">
        <v>305</v>
      </c>
      <c r="M4" s="7" t="s">
        <v>306</v>
      </c>
    </row>
  </sheetData>
  <mergeCells count="1">
    <mergeCell ref="A1:M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M4"/>
  <sheetViews>
    <sheetView workbookViewId="0">
      <selection activeCell="J9" sqref="J9"/>
    </sheetView>
  </sheetViews>
  <sheetFormatPr defaultColWidth="9" defaultRowHeight="13.5" outlineLevelRow="3"/>
  <cols>
    <col min="5" max="5" width="26.625" customWidth="1"/>
    <col min="12" max="12" width="13.625" customWidth="1"/>
  </cols>
  <sheetData>
    <row r="1" s="16" customFormat="1" ht="32.1" customHeight="1" spans="1:1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72.95" customHeight="1" spans="1:13">
      <c r="A3" s="5">
        <v>1</v>
      </c>
      <c r="B3" s="6" t="s">
        <v>239</v>
      </c>
      <c r="C3" s="7" t="s">
        <v>111</v>
      </c>
      <c r="D3" s="8" t="s">
        <v>21</v>
      </c>
      <c r="E3" s="8" t="s">
        <v>403</v>
      </c>
      <c r="F3" s="7">
        <v>2100</v>
      </c>
      <c r="G3" s="7">
        <v>920</v>
      </c>
      <c r="H3" s="7" t="s">
        <v>241</v>
      </c>
      <c r="I3" s="7" t="s">
        <v>242</v>
      </c>
      <c r="J3" s="7" t="s">
        <v>243</v>
      </c>
      <c r="K3" s="7">
        <v>1</v>
      </c>
      <c r="L3" s="13" t="s">
        <v>404</v>
      </c>
      <c r="M3" s="5" t="s">
        <v>102</v>
      </c>
    </row>
    <row r="4" s="16" customFormat="1" ht="64.5" customHeight="1" spans="1:13">
      <c r="A4" s="5">
        <v>2</v>
      </c>
      <c r="B4" s="6" t="s">
        <v>246</v>
      </c>
      <c r="C4" s="7" t="s">
        <v>111</v>
      </c>
      <c r="D4" s="7" t="s">
        <v>63</v>
      </c>
      <c r="E4" s="8" t="s">
        <v>247</v>
      </c>
      <c r="F4" s="7">
        <v>6000</v>
      </c>
      <c r="G4" s="7">
        <v>3000</v>
      </c>
      <c r="H4" s="7" t="s">
        <v>166</v>
      </c>
      <c r="I4" s="7" t="s">
        <v>362</v>
      </c>
      <c r="J4" s="7" t="s">
        <v>243</v>
      </c>
      <c r="K4" s="7">
        <v>2</v>
      </c>
      <c r="L4" s="17" t="s">
        <v>405</v>
      </c>
      <c r="M4" s="5" t="s">
        <v>102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M6"/>
  <sheetViews>
    <sheetView topLeftCell="A7" workbookViewId="0">
      <selection activeCell="O5" sqref="O5"/>
    </sheetView>
  </sheetViews>
  <sheetFormatPr defaultColWidth="9" defaultRowHeight="13.5" outlineLevelRow="5"/>
  <cols>
    <col min="5" max="5" width="16.5" customWidth="1"/>
  </cols>
  <sheetData>
    <row r="1" ht="27" spans="1:13">
      <c r="A1" s="1" t="s">
        <v>313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4.75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ht="168" customHeight="1" spans="1:13">
      <c r="A3" s="5">
        <v>1</v>
      </c>
      <c r="B3" s="6" t="s">
        <v>57</v>
      </c>
      <c r="C3" s="7" t="s">
        <v>406</v>
      </c>
      <c r="D3" s="7" t="s">
        <v>42</v>
      </c>
      <c r="E3" s="6" t="s">
        <v>407</v>
      </c>
      <c r="F3" s="7">
        <v>2858</v>
      </c>
      <c r="G3" s="7">
        <v>570</v>
      </c>
      <c r="H3" s="7" t="s">
        <v>113</v>
      </c>
      <c r="I3" s="8" t="s">
        <v>408</v>
      </c>
      <c r="J3" s="7" t="s">
        <v>61</v>
      </c>
      <c r="K3" s="7">
        <v>1</v>
      </c>
      <c r="L3" s="12" t="s">
        <v>280</v>
      </c>
      <c r="M3" s="5" t="s">
        <v>102</v>
      </c>
    </row>
    <row r="4" ht="84" spans="1:13">
      <c r="A4" s="5">
        <v>2</v>
      </c>
      <c r="B4" s="6" t="s">
        <v>409</v>
      </c>
      <c r="C4" s="7" t="s">
        <v>52</v>
      </c>
      <c r="D4" s="7" t="s">
        <v>21</v>
      </c>
      <c r="E4" s="8" t="s">
        <v>410</v>
      </c>
      <c r="F4" s="7">
        <v>2195</v>
      </c>
      <c r="G4" s="7">
        <v>500</v>
      </c>
      <c r="H4" s="7" t="s">
        <v>113</v>
      </c>
      <c r="I4" s="7" t="s">
        <v>38</v>
      </c>
      <c r="J4" s="7" t="s">
        <v>61</v>
      </c>
      <c r="K4" s="7">
        <v>1</v>
      </c>
      <c r="L4" s="13" t="s">
        <v>411</v>
      </c>
      <c r="M4" s="5" t="s">
        <v>102</v>
      </c>
    </row>
    <row r="5" ht="75" customHeight="1" spans="1:13">
      <c r="A5" s="5">
        <v>3</v>
      </c>
      <c r="B5" s="6" t="s">
        <v>412</v>
      </c>
      <c r="C5" s="7" t="s">
        <v>52</v>
      </c>
      <c r="D5" s="7" t="s">
        <v>21</v>
      </c>
      <c r="E5" s="8" t="s">
        <v>413</v>
      </c>
      <c r="F5" s="7">
        <v>2315</v>
      </c>
      <c r="G5" s="7">
        <v>500</v>
      </c>
      <c r="H5" s="7" t="s">
        <v>113</v>
      </c>
      <c r="I5" s="7" t="s">
        <v>38</v>
      </c>
      <c r="J5" s="7" t="s">
        <v>61</v>
      </c>
      <c r="K5" s="7">
        <v>1</v>
      </c>
      <c r="L5" s="12" t="s">
        <v>280</v>
      </c>
      <c r="M5" s="14" t="s">
        <v>102</v>
      </c>
    </row>
    <row r="6" ht="48" spans="1:13">
      <c r="A6" s="7">
        <v>4</v>
      </c>
      <c r="B6" s="6" t="s">
        <v>414</v>
      </c>
      <c r="C6" s="7" t="s">
        <v>406</v>
      </c>
      <c r="D6" s="7" t="s">
        <v>63</v>
      </c>
      <c r="E6" s="8" t="s">
        <v>415</v>
      </c>
      <c r="F6" s="7">
        <v>2000</v>
      </c>
      <c r="G6" s="7">
        <v>1600</v>
      </c>
      <c r="H6" s="7" t="s">
        <v>166</v>
      </c>
      <c r="I6" s="7" t="s">
        <v>416</v>
      </c>
      <c r="J6" s="7" t="s">
        <v>61</v>
      </c>
      <c r="K6" s="7">
        <v>1</v>
      </c>
      <c r="L6" s="15" t="s">
        <v>417</v>
      </c>
      <c r="M6" s="14" t="s">
        <v>102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12"/>
  <sheetViews>
    <sheetView zoomScale="88" zoomScaleNormal="88" workbookViewId="0">
      <selection activeCell="L7" sqref="L7"/>
    </sheetView>
  </sheetViews>
  <sheetFormatPr defaultColWidth="9" defaultRowHeight="32.1" customHeight="1"/>
  <cols>
    <col min="1" max="1" width="4.25" style="16" customWidth="1"/>
    <col min="2" max="2" width="17.375" style="16" customWidth="1"/>
    <col min="3" max="4" width="9" style="16" customWidth="1"/>
    <col min="5" max="5" width="31.625" style="16" customWidth="1"/>
    <col min="6" max="6" width="7.625" style="16" customWidth="1"/>
    <col min="7" max="7" width="9.875" style="16" customWidth="1"/>
    <col min="8" max="10" width="9" style="16" customWidth="1"/>
    <col min="11" max="11" width="6.125" style="16" customWidth="1"/>
    <col min="12" max="12" width="12.625" style="16" customWidth="1"/>
    <col min="13" max="16384" width="9" style="16"/>
  </cols>
  <sheetData>
    <row r="1" ht="46.5" customHeight="1" spans="1:13">
      <c r="A1" s="23" t="s">
        <v>277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ht="51.95" customHeight="1" spans="1:13">
      <c r="A3" s="5">
        <v>1</v>
      </c>
      <c r="B3" s="6" t="s">
        <v>278</v>
      </c>
      <c r="C3" s="7" t="s">
        <v>52</v>
      </c>
      <c r="D3" s="7" t="s">
        <v>21</v>
      </c>
      <c r="E3" s="8" t="s">
        <v>279</v>
      </c>
      <c r="F3" s="7">
        <v>11620</v>
      </c>
      <c r="G3" s="7">
        <v>4000</v>
      </c>
      <c r="H3" s="7" t="s">
        <v>113</v>
      </c>
      <c r="I3" s="7" t="s">
        <v>38</v>
      </c>
      <c r="J3" s="7" t="s">
        <v>54</v>
      </c>
      <c r="K3" s="7">
        <v>3</v>
      </c>
      <c r="L3" s="13" t="s">
        <v>280</v>
      </c>
      <c r="M3" s="5" t="s">
        <v>102</v>
      </c>
    </row>
    <row r="4" ht="96" customHeight="1" spans="1:13">
      <c r="A4" s="5">
        <v>2</v>
      </c>
      <c r="B4" s="6" t="s">
        <v>281</v>
      </c>
      <c r="C4" s="7" t="s">
        <v>282</v>
      </c>
      <c r="D4" s="7" t="s">
        <v>21</v>
      </c>
      <c r="E4" s="8" t="s">
        <v>283</v>
      </c>
      <c r="F4" s="7">
        <v>18444</v>
      </c>
      <c r="G4" s="7">
        <v>8087</v>
      </c>
      <c r="H4" s="7" t="s">
        <v>113</v>
      </c>
      <c r="I4" s="7" t="s">
        <v>284</v>
      </c>
      <c r="J4" s="7" t="s">
        <v>54</v>
      </c>
      <c r="K4" s="7">
        <v>3</v>
      </c>
      <c r="L4" s="13" t="s">
        <v>285</v>
      </c>
      <c r="M4" s="5" t="s">
        <v>102</v>
      </c>
    </row>
    <row r="5" ht="36" spans="1:13">
      <c r="A5" s="5">
        <v>3</v>
      </c>
      <c r="B5" s="31" t="s">
        <v>286</v>
      </c>
      <c r="C5" s="7" t="s">
        <v>52</v>
      </c>
      <c r="D5" s="32" t="s">
        <v>164</v>
      </c>
      <c r="E5" s="33" t="s">
        <v>287</v>
      </c>
      <c r="F5" s="32">
        <v>36158</v>
      </c>
      <c r="G5" s="32">
        <v>5000</v>
      </c>
      <c r="H5" s="7" t="s">
        <v>166</v>
      </c>
      <c r="I5" s="7" t="s">
        <v>38</v>
      </c>
      <c r="J5" s="7" t="s">
        <v>54</v>
      </c>
      <c r="K5" s="32">
        <v>3</v>
      </c>
      <c r="L5" s="13" t="s">
        <v>288</v>
      </c>
      <c r="M5" s="7" t="s">
        <v>102</v>
      </c>
    </row>
    <row r="6" ht="51.95" customHeight="1" spans="1:13">
      <c r="A6" s="5">
        <v>4</v>
      </c>
      <c r="B6" s="31" t="s">
        <v>289</v>
      </c>
      <c r="C6" s="7" t="s">
        <v>52</v>
      </c>
      <c r="D6" s="32" t="s">
        <v>178</v>
      </c>
      <c r="E6" s="33" t="s">
        <v>290</v>
      </c>
      <c r="F6" s="32">
        <v>17500</v>
      </c>
      <c r="G6" s="32">
        <v>3000</v>
      </c>
      <c r="H6" s="7" t="s">
        <v>166</v>
      </c>
      <c r="I6" s="7" t="s">
        <v>38</v>
      </c>
      <c r="J6" s="7" t="s">
        <v>54</v>
      </c>
      <c r="K6" s="32">
        <v>3</v>
      </c>
      <c r="L6" s="13" t="s">
        <v>291</v>
      </c>
      <c r="M6" s="7" t="s">
        <v>102</v>
      </c>
    </row>
    <row r="7" ht="72" spans="1:13">
      <c r="A7" s="5">
        <v>5</v>
      </c>
      <c r="B7" s="31" t="s">
        <v>292</v>
      </c>
      <c r="C7" s="7" t="s">
        <v>52</v>
      </c>
      <c r="D7" s="32" t="s">
        <v>178</v>
      </c>
      <c r="E7" s="33" t="s">
        <v>293</v>
      </c>
      <c r="F7" s="32">
        <v>18000</v>
      </c>
      <c r="G7" s="32">
        <v>3000</v>
      </c>
      <c r="H7" s="7" t="s">
        <v>166</v>
      </c>
      <c r="I7" s="7" t="s">
        <v>38</v>
      </c>
      <c r="J7" s="7" t="s">
        <v>54</v>
      </c>
      <c r="K7" s="32">
        <v>3</v>
      </c>
      <c r="L7" s="15" t="s">
        <v>294</v>
      </c>
      <c r="M7" s="7" t="s">
        <v>102</v>
      </c>
    </row>
    <row r="8" ht="48" spans="1:13">
      <c r="A8" s="5">
        <v>6</v>
      </c>
      <c r="B8" s="6" t="s">
        <v>295</v>
      </c>
      <c r="C8" s="7" t="s">
        <v>52</v>
      </c>
      <c r="D8" s="7" t="s">
        <v>164</v>
      </c>
      <c r="E8" s="8" t="s">
        <v>296</v>
      </c>
      <c r="F8" s="7">
        <v>5221</v>
      </c>
      <c r="G8" s="7">
        <v>3000</v>
      </c>
      <c r="H8" s="7" t="s">
        <v>166</v>
      </c>
      <c r="I8" s="7" t="s">
        <v>38</v>
      </c>
      <c r="J8" s="7" t="s">
        <v>54</v>
      </c>
      <c r="K8" s="7">
        <v>2</v>
      </c>
      <c r="L8" s="15" t="s">
        <v>297</v>
      </c>
      <c r="M8" s="7" t="s">
        <v>102</v>
      </c>
    </row>
    <row r="9" ht="96" spans="1:13">
      <c r="A9" s="5">
        <v>7</v>
      </c>
      <c r="B9" s="6" t="s">
        <v>298</v>
      </c>
      <c r="C9" s="7" t="s">
        <v>299</v>
      </c>
      <c r="D9" s="7" t="s">
        <v>164</v>
      </c>
      <c r="E9" s="8" t="s">
        <v>300</v>
      </c>
      <c r="F9" s="7">
        <v>2700</v>
      </c>
      <c r="G9" s="7">
        <v>1400</v>
      </c>
      <c r="H9" s="7" t="s">
        <v>166</v>
      </c>
      <c r="I9" s="7" t="s">
        <v>301</v>
      </c>
      <c r="J9" s="7" t="s">
        <v>54</v>
      </c>
      <c r="K9" s="7">
        <v>1</v>
      </c>
      <c r="L9" s="15" t="s">
        <v>302</v>
      </c>
      <c r="M9" s="7" t="s">
        <v>102</v>
      </c>
    </row>
    <row r="10" ht="132" customHeight="1" spans="1:13">
      <c r="A10" s="5">
        <v>8</v>
      </c>
      <c r="B10" s="6" t="s">
        <v>141</v>
      </c>
      <c r="C10" s="7" t="s">
        <v>142</v>
      </c>
      <c r="D10" s="7" t="s">
        <v>143</v>
      </c>
      <c r="E10" s="8" t="s">
        <v>303</v>
      </c>
      <c r="F10" s="7">
        <v>604107</v>
      </c>
      <c r="G10" s="7">
        <v>30000</v>
      </c>
      <c r="H10" s="7" t="s">
        <v>304</v>
      </c>
      <c r="I10" s="7" t="s">
        <v>146</v>
      </c>
      <c r="J10" s="7" t="s">
        <v>147</v>
      </c>
      <c r="K10" s="7" t="s">
        <v>148</v>
      </c>
      <c r="L10" s="13" t="s">
        <v>305</v>
      </c>
      <c r="M10" s="13" t="s">
        <v>306</v>
      </c>
    </row>
    <row r="11" ht="62.1" customHeight="1" spans="1:13">
      <c r="A11" s="34">
        <v>9</v>
      </c>
      <c r="B11" s="35" t="s">
        <v>51</v>
      </c>
      <c r="C11" s="34" t="s">
        <v>52</v>
      </c>
      <c r="D11" s="35" t="s">
        <v>21</v>
      </c>
      <c r="E11" s="35" t="s">
        <v>53</v>
      </c>
      <c r="F11" s="34">
        <v>7566</v>
      </c>
      <c r="G11" s="34">
        <v>3290</v>
      </c>
      <c r="H11" s="35"/>
      <c r="I11" s="32" t="s">
        <v>38</v>
      </c>
      <c r="J11" s="34" t="s">
        <v>54</v>
      </c>
      <c r="K11" s="34">
        <v>2</v>
      </c>
      <c r="L11" s="32" t="s">
        <v>307</v>
      </c>
      <c r="M11" s="35" t="s">
        <v>102</v>
      </c>
    </row>
    <row r="12" s="30" customFormat="1" ht="48" customHeight="1" spans="1:13">
      <c r="A12" s="5">
        <v>10</v>
      </c>
      <c r="B12" s="36" t="s">
        <v>308</v>
      </c>
      <c r="C12" s="37" t="s">
        <v>87</v>
      </c>
      <c r="D12" s="37" t="s">
        <v>63</v>
      </c>
      <c r="E12" s="38" t="s">
        <v>309</v>
      </c>
      <c r="F12" s="37">
        <v>16400</v>
      </c>
      <c r="G12" s="37">
        <v>10000</v>
      </c>
      <c r="H12" s="37" t="s">
        <v>310</v>
      </c>
      <c r="I12" s="37" t="s">
        <v>311</v>
      </c>
      <c r="J12" s="7" t="s">
        <v>54</v>
      </c>
      <c r="K12" s="37">
        <v>3</v>
      </c>
      <c r="L12" s="7" t="s">
        <v>312</v>
      </c>
      <c r="M12" s="39"/>
    </row>
  </sheetData>
  <sortState ref="A5:M49">
    <sortCondition ref="J5:J49"/>
  </sortState>
  <mergeCells count="1">
    <mergeCell ref="A1:L1"/>
  </mergeCells>
  <pageMargins left="0.3" right="0.31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M3"/>
  <sheetViews>
    <sheetView workbookViewId="0">
      <selection activeCell="A3" sqref="A3:M3"/>
    </sheetView>
  </sheetViews>
  <sheetFormatPr defaultColWidth="9" defaultRowHeight="13.5" outlineLevelRow="2"/>
  <cols>
    <col min="1" max="1" width="6.375" customWidth="1"/>
    <col min="2" max="2" width="16.75" customWidth="1"/>
    <col min="5" max="5" width="21.875" customWidth="1"/>
    <col min="10" max="10" width="7.875" customWidth="1"/>
    <col min="12" max="12" width="18.875" customWidth="1"/>
  </cols>
  <sheetData>
    <row r="1" s="16" customFormat="1" ht="44.25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8.25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0" t="s">
        <v>314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8" customFormat="1" ht="78.75" spans="1:13">
      <c r="A3" s="20">
        <v>1</v>
      </c>
      <c r="B3" s="17" t="s">
        <v>315</v>
      </c>
      <c r="C3" s="27" t="s">
        <v>111</v>
      </c>
      <c r="D3" s="27" t="s">
        <v>178</v>
      </c>
      <c r="E3" s="28" t="s">
        <v>316</v>
      </c>
      <c r="F3" s="27">
        <v>3990</v>
      </c>
      <c r="G3" s="27">
        <v>800</v>
      </c>
      <c r="H3" s="20" t="s">
        <v>166</v>
      </c>
      <c r="I3" s="20" t="s">
        <v>38</v>
      </c>
      <c r="J3" s="20" t="s">
        <v>204</v>
      </c>
      <c r="K3" s="29">
        <v>1</v>
      </c>
      <c r="L3" s="20" t="s">
        <v>317</v>
      </c>
      <c r="M3" s="19" t="s">
        <v>102</v>
      </c>
    </row>
  </sheetData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M5"/>
  <sheetViews>
    <sheetView workbookViewId="0">
      <selection activeCell="A3" sqref="A3:M5"/>
    </sheetView>
  </sheetViews>
  <sheetFormatPr defaultColWidth="9" defaultRowHeight="13.5" outlineLevelRow="4"/>
  <cols>
    <col min="2" max="2" width="11.25" customWidth="1"/>
    <col min="5" max="5" width="22.625" customWidth="1"/>
  </cols>
  <sheetData>
    <row r="1" s="16" customFormat="1" ht="32.1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60" spans="1:13">
      <c r="A3" s="5">
        <v>1</v>
      </c>
      <c r="B3" s="6" t="s">
        <v>318</v>
      </c>
      <c r="C3" s="7" t="s">
        <v>319</v>
      </c>
      <c r="D3" s="7" t="s">
        <v>21</v>
      </c>
      <c r="E3" s="8" t="s">
        <v>320</v>
      </c>
      <c r="F3" s="7">
        <v>2500</v>
      </c>
      <c r="G3" s="7">
        <v>1000</v>
      </c>
      <c r="H3" s="7" t="s">
        <v>113</v>
      </c>
      <c r="I3" s="7" t="s">
        <v>321</v>
      </c>
      <c r="J3" s="7" t="s">
        <v>33</v>
      </c>
      <c r="K3" s="7">
        <v>1</v>
      </c>
      <c r="L3" s="15" t="s">
        <v>322</v>
      </c>
      <c r="M3" s="5" t="s">
        <v>102</v>
      </c>
    </row>
    <row r="4" s="16" customFormat="1" ht="48" spans="1:13">
      <c r="A4" s="5">
        <v>2</v>
      </c>
      <c r="B4" s="6" t="s">
        <v>36</v>
      </c>
      <c r="C4" s="7" t="s">
        <v>52</v>
      </c>
      <c r="D4" s="7" t="s">
        <v>21</v>
      </c>
      <c r="E4" s="8" t="s">
        <v>323</v>
      </c>
      <c r="F4" s="7">
        <v>9489</v>
      </c>
      <c r="G4" s="7">
        <v>4634</v>
      </c>
      <c r="H4" s="7" t="s">
        <v>113</v>
      </c>
      <c r="I4" s="7" t="s">
        <v>38</v>
      </c>
      <c r="J4" s="7" t="s">
        <v>33</v>
      </c>
      <c r="K4" s="7">
        <v>2</v>
      </c>
      <c r="L4" s="13" t="s">
        <v>324</v>
      </c>
      <c r="M4" s="5" t="s">
        <v>102</v>
      </c>
    </row>
    <row r="5" s="16" customFormat="1" ht="84" spans="1:13">
      <c r="A5" s="5">
        <v>3</v>
      </c>
      <c r="B5" s="6" t="s">
        <v>251</v>
      </c>
      <c r="C5" s="7" t="s">
        <v>111</v>
      </c>
      <c r="D5" s="7" t="s">
        <v>164</v>
      </c>
      <c r="E5" s="8" t="s">
        <v>252</v>
      </c>
      <c r="F5" s="7">
        <v>4355</v>
      </c>
      <c r="G5" s="7">
        <v>2000</v>
      </c>
      <c r="H5" s="7" t="s">
        <v>166</v>
      </c>
      <c r="I5" s="7" t="s">
        <v>253</v>
      </c>
      <c r="J5" s="7" t="s">
        <v>33</v>
      </c>
      <c r="K5" s="7">
        <v>2</v>
      </c>
      <c r="L5" s="13" t="s">
        <v>325</v>
      </c>
      <c r="M5" s="5" t="s">
        <v>102</v>
      </c>
    </row>
  </sheetData>
  <mergeCells count="1">
    <mergeCell ref="A1:L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M4"/>
  <sheetViews>
    <sheetView topLeftCell="A4" workbookViewId="0">
      <selection activeCell="F10" sqref="F10"/>
    </sheetView>
  </sheetViews>
  <sheetFormatPr defaultColWidth="9" defaultRowHeight="13.5" outlineLevelRow="3"/>
  <cols>
    <col min="1" max="1" width="6.75" customWidth="1"/>
    <col min="2" max="2" width="14.625" customWidth="1"/>
    <col min="5" max="5" width="20.25" customWidth="1"/>
    <col min="9" max="9" width="11.125" customWidth="1"/>
    <col min="12" max="12" width="19.125" customWidth="1"/>
  </cols>
  <sheetData>
    <row r="1" s="16" customFormat="1" ht="32.1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8" customFormat="1" ht="46.5" customHeight="1" spans="1:13">
      <c r="A3" s="19">
        <v>1</v>
      </c>
      <c r="B3" s="17" t="s">
        <v>110</v>
      </c>
      <c r="C3" s="20" t="s">
        <v>111</v>
      </c>
      <c r="D3" s="20" t="s">
        <v>42</v>
      </c>
      <c r="E3" s="21" t="s">
        <v>326</v>
      </c>
      <c r="F3" s="20">
        <v>2200</v>
      </c>
      <c r="G3" s="20">
        <v>1000</v>
      </c>
      <c r="H3" s="20" t="s">
        <v>113</v>
      </c>
      <c r="I3" s="20" t="s">
        <v>327</v>
      </c>
      <c r="J3" s="20" t="s">
        <v>115</v>
      </c>
      <c r="K3" s="20">
        <v>1</v>
      </c>
      <c r="L3" s="20" t="s">
        <v>280</v>
      </c>
      <c r="M3" s="19" t="s">
        <v>102</v>
      </c>
    </row>
    <row r="4" s="18" customFormat="1" ht="285" customHeight="1" spans="1:13">
      <c r="A4" s="19">
        <v>2</v>
      </c>
      <c r="B4" s="17" t="s">
        <v>117</v>
      </c>
      <c r="C4" s="20" t="s">
        <v>111</v>
      </c>
      <c r="D4" s="20" t="s">
        <v>42</v>
      </c>
      <c r="E4" s="21" t="s">
        <v>328</v>
      </c>
      <c r="F4" s="20">
        <v>46811</v>
      </c>
      <c r="G4" s="20">
        <v>30000</v>
      </c>
      <c r="H4" s="20" t="s">
        <v>113</v>
      </c>
      <c r="I4" s="20" t="s">
        <v>119</v>
      </c>
      <c r="J4" s="20" t="s">
        <v>115</v>
      </c>
      <c r="K4" s="20">
        <v>4</v>
      </c>
      <c r="L4" s="8" t="s">
        <v>329</v>
      </c>
      <c r="M4" s="19" t="s">
        <v>102</v>
      </c>
    </row>
  </sheetData>
  <mergeCells count="1">
    <mergeCell ref="A1:L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M5"/>
  <sheetViews>
    <sheetView workbookViewId="0">
      <selection activeCell="G11" sqref="G11"/>
    </sheetView>
  </sheetViews>
  <sheetFormatPr defaultColWidth="9" defaultRowHeight="13.5" outlineLevelRow="4"/>
  <cols>
    <col min="1" max="1" width="7.875" customWidth="1"/>
    <col min="2" max="2" width="14.375" customWidth="1"/>
    <col min="5" max="5" width="24" customWidth="1"/>
  </cols>
  <sheetData>
    <row r="1" s="16" customFormat="1" ht="32.1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84" spans="1:13">
      <c r="A3" s="5">
        <v>1</v>
      </c>
      <c r="B3" s="6" t="s">
        <v>19</v>
      </c>
      <c r="C3" s="7" t="s">
        <v>52</v>
      </c>
      <c r="D3" s="7" t="s">
        <v>21</v>
      </c>
      <c r="E3" s="8" t="s">
        <v>330</v>
      </c>
      <c r="F3" s="7">
        <v>1995</v>
      </c>
      <c r="G3" s="7">
        <v>386</v>
      </c>
      <c r="H3" s="7" t="s">
        <v>113</v>
      </c>
      <c r="I3" s="8" t="s">
        <v>38</v>
      </c>
      <c r="J3" s="7" t="s">
        <v>25</v>
      </c>
      <c r="K3" s="7">
        <v>1</v>
      </c>
      <c r="L3" s="7" t="s">
        <v>280</v>
      </c>
      <c r="M3" s="5" t="s">
        <v>102</v>
      </c>
    </row>
    <row r="4" s="16" customFormat="1" ht="36" spans="1:13">
      <c r="A4" s="5">
        <v>2</v>
      </c>
      <c r="B4" s="6" t="s">
        <v>162</v>
      </c>
      <c r="C4" s="7" t="s">
        <v>163</v>
      </c>
      <c r="D4" s="7" t="s">
        <v>164</v>
      </c>
      <c r="E4" s="6" t="s">
        <v>331</v>
      </c>
      <c r="F4" s="7">
        <v>1500</v>
      </c>
      <c r="G4" s="7">
        <v>1200</v>
      </c>
      <c r="H4" s="7" t="s">
        <v>166</v>
      </c>
      <c r="I4" s="7" t="s">
        <v>167</v>
      </c>
      <c r="J4" s="7" t="s">
        <v>25</v>
      </c>
      <c r="K4" s="7">
        <v>1</v>
      </c>
      <c r="L4" s="13" t="s">
        <v>169</v>
      </c>
      <c r="M4" s="5" t="s">
        <v>102</v>
      </c>
    </row>
    <row r="5" s="16" customFormat="1" ht="84" spans="1:13">
      <c r="A5" s="5">
        <v>3</v>
      </c>
      <c r="B5" s="6" t="s">
        <v>234</v>
      </c>
      <c r="C5" s="5" t="s">
        <v>52</v>
      </c>
      <c r="D5" s="7" t="s">
        <v>164</v>
      </c>
      <c r="E5" s="6" t="s">
        <v>332</v>
      </c>
      <c r="F5" s="7">
        <v>7862</v>
      </c>
      <c r="G5" s="7">
        <v>3000</v>
      </c>
      <c r="H5" s="7" t="s">
        <v>166</v>
      </c>
      <c r="I5" s="7" t="s">
        <v>236</v>
      </c>
      <c r="J5" s="7" t="s">
        <v>25</v>
      </c>
      <c r="K5" s="7">
        <v>2</v>
      </c>
      <c r="L5" s="15" t="s">
        <v>333</v>
      </c>
      <c r="M5" s="5" t="s">
        <v>102</v>
      </c>
    </row>
  </sheetData>
  <mergeCells count="1">
    <mergeCell ref="A1:L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M5"/>
  <sheetViews>
    <sheetView workbookViewId="0">
      <selection activeCell="E7" sqref="E7"/>
    </sheetView>
  </sheetViews>
  <sheetFormatPr defaultColWidth="9" defaultRowHeight="13.5" outlineLevelRow="4"/>
  <cols>
    <col min="2" max="2" width="11.5" customWidth="1"/>
    <col min="5" max="5" width="23.875" customWidth="1"/>
  </cols>
  <sheetData>
    <row r="1" s="16" customFormat="1" ht="32.1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8" customFormat="1" ht="48" spans="1:13">
      <c r="A3" s="19">
        <v>1</v>
      </c>
      <c r="B3" s="17" t="s">
        <v>334</v>
      </c>
      <c r="C3" s="20" t="s">
        <v>52</v>
      </c>
      <c r="D3" s="20" t="s">
        <v>63</v>
      </c>
      <c r="E3" s="21" t="s">
        <v>335</v>
      </c>
      <c r="F3" s="20">
        <v>6646</v>
      </c>
      <c r="G3" s="20">
        <v>4432</v>
      </c>
      <c r="H3" s="20" t="s">
        <v>113</v>
      </c>
      <c r="I3" s="20" t="s">
        <v>38</v>
      </c>
      <c r="J3" s="20" t="s">
        <v>65</v>
      </c>
      <c r="K3" s="20">
        <v>2</v>
      </c>
      <c r="L3" s="13" t="s">
        <v>336</v>
      </c>
      <c r="M3" s="19" t="s">
        <v>102</v>
      </c>
    </row>
    <row r="4" s="26" customFormat="1" ht="60" spans="1:13">
      <c r="A4" s="19">
        <v>2</v>
      </c>
      <c r="B4" s="17" t="s">
        <v>337</v>
      </c>
      <c r="C4" s="20" t="s">
        <v>52</v>
      </c>
      <c r="D4" s="20" t="s">
        <v>63</v>
      </c>
      <c r="E4" s="21" t="s">
        <v>338</v>
      </c>
      <c r="F4" s="20">
        <v>9961</v>
      </c>
      <c r="G4" s="20">
        <v>6895</v>
      </c>
      <c r="H4" s="20" t="s">
        <v>113</v>
      </c>
      <c r="I4" s="20" t="s">
        <v>38</v>
      </c>
      <c r="J4" s="20" t="s">
        <v>65</v>
      </c>
      <c r="K4" s="20">
        <v>2</v>
      </c>
      <c r="L4" s="13" t="s">
        <v>339</v>
      </c>
      <c r="M4" s="19" t="s">
        <v>102</v>
      </c>
    </row>
    <row r="5" s="26" customFormat="1" ht="81" customHeight="1" spans="1:13">
      <c r="A5" s="19">
        <v>3</v>
      </c>
      <c r="B5" s="17" t="s">
        <v>340</v>
      </c>
      <c r="C5" s="20" t="s">
        <v>341</v>
      </c>
      <c r="D5" s="20" t="s">
        <v>88</v>
      </c>
      <c r="E5" s="21" t="s">
        <v>342</v>
      </c>
      <c r="F5" s="20">
        <v>14000</v>
      </c>
      <c r="G5" s="20">
        <v>4000</v>
      </c>
      <c r="H5" s="20" t="s">
        <v>113</v>
      </c>
      <c r="I5" s="20" t="s">
        <v>343</v>
      </c>
      <c r="J5" s="20" t="s">
        <v>65</v>
      </c>
      <c r="K5" s="20">
        <v>3</v>
      </c>
      <c r="L5" s="21" t="s">
        <v>344</v>
      </c>
      <c r="M5" s="19" t="s">
        <v>102</v>
      </c>
    </row>
  </sheetData>
  <mergeCells count="1">
    <mergeCell ref="A1:L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M4"/>
  <sheetViews>
    <sheetView workbookViewId="0">
      <selection activeCell="E6" sqref="E6"/>
    </sheetView>
  </sheetViews>
  <sheetFormatPr defaultColWidth="9" defaultRowHeight="13.5" outlineLevelRow="3"/>
  <cols>
    <col min="5" max="5" width="19" customWidth="1"/>
    <col min="12" max="12" width="14" customWidth="1"/>
    <col min="13" max="13" width="10.875" customWidth="1"/>
  </cols>
  <sheetData>
    <row r="1" s="16" customFormat="1" ht="57.75" customHeight="1" spans="1:13">
      <c r="A1" s="23" t="s">
        <v>313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5"/>
    </row>
    <row r="2" s="16" customFormat="1" ht="32.1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9" t="s">
        <v>9</v>
      </c>
      <c r="J2" s="9" t="s">
        <v>10</v>
      </c>
      <c r="K2" s="9" t="s">
        <v>11</v>
      </c>
      <c r="L2" s="10" t="s">
        <v>13</v>
      </c>
      <c r="M2" s="11" t="s">
        <v>15</v>
      </c>
    </row>
    <row r="3" s="16" customFormat="1" ht="126" customHeight="1" spans="1:13">
      <c r="A3" s="5">
        <v>1</v>
      </c>
      <c r="B3" s="6" t="s">
        <v>122</v>
      </c>
      <c r="C3" s="7" t="s">
        <v>142</v>
      </c>
      <c r="D3" s="7" t="s">
        <v>21</v>
      </c>
      <c r="E3" s="8" t="s">
        <v>345</v>
      </c>
      <c r="F3" s="7">
        <v>10675</v>
      </c>
      <c r="G3" s="7">
        <v>4000</v>
      </c>
      <c r="H3" s="7" t="s">
        <v>113</v>
      </c>
      <c r="I3" s="7" t="s">
        <v>346</v>
      </c>
      <c r="J3" s="7" t="s">
        <v>126</v>
      </c>
      <c r="K3" s="7">
        <v>3</v>
      </c>
      <c r="L3" s="21" t="s">
        <v>347</v>
      </c>
      <c r="M3" s="5" t="s">
        <v>102</v>
      </c>
    </row>
    <row r="4" s="16" customFormat="1" ht="120" customHeight="1" spans="1:13">
      <c r="A4" s="7">
        <v>2</v>
      </c>
      <c r="B4" s="6" t="s">
        <v>141</v>
      </c>
      <c r="C4" s="7" t="s">
        <v>142</v>
      </c>
      <c r="D4" s="7" t="s">
        <v>143</v>
      </c>
      <c r="E4" s="8" t="s">
        <v>303</v>
      </c>
      <c r="F4" s="7">
        <v>604107</v>
      </c>
      <c r="G4" s="7">
        <v>30000</v>
      </c>
      <c r="H4" s="7" t="s">
        <v>304</v>
      </c>
      <c r="I4" s="7" t="s">
        <v>146</v>
      </c>
      <c r="J4" s="7" t="s">
        <v>147</v>
      </c>
      <c r="K4" s="7" t="s">
        <v>148</v>
      </c>
      <c r="L4" s="13" t="s">
        <v>305</v>
      </c>
      <c r="M4" s="13" t="s">
        <v>306</v>
      </c>
    </row>
  </sheetData>
  <mergeCells count="1">
    <mergeCell ref="A1:L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按项目性质分类</vt:lpstr>
      <vt:lpstr>高应华牵头项目</vt:lpstr>
      <vt:lpstr>Sheet1</vt:lpstr>
      <vt:lpstr>何峻峰牵头项目</vt:lpstr>
      <vt:lpstr>黄鸿宇牵头的项目</vt:lpstr>
      <vt:lpstr>蒋光红牵头项目</vt:lpstr>
      <vt:lpstr>蒋毅牵头项目</vt:lpstr>
      <vt:lpstr>兰静牵头项目</vt:lpstr>
      <vt:lpstr>李孝彬牵头项目</vt:lpstr>
      <vt:lpstr>林廷华牵头项目</vt:lpstr>
      <vt:lpstr>庞靖杰牵头项目</vt:lpstr>
      <vt:lpstr>王棚牵头项目</vt:lpstr>
      <vt:lpstr>余万兵牵头项目</vt:lpstr>
      <vt:lpstr>张波牵头项目</vt:lpstr>
      <vt:lpstr>周永明牵头项目</vt:lpstr>
      <vt:lpstr>王珊牵头项目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王国林</dc:creator>
  <cp:lastModifiedBy>马马</cp:lastModifiedBy>
  <dcterms:created xsi:type="dcterms:W3CDTF">2020-03-19T07:21:00Z</dcterms:created>
  <cp:lastPrinted>2020-07-17T07:18:00Z</cp:lastPrinted>
  <dcterms:modified xsi:type="dcterms:W3CDTF">2025-06-25T01:10:32Z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5F91610B195E4010800FD91783B47F41_12</vt:lpwstr>
  </property>
</Properties>
</file>