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activeTab="7"/>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21" r:id="rId14"/>
    <sheet name="7" sheetId="22" r:id="rId15"/>
    <sheet name="8" sheetId="23"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_____A08">'[14]A01-1'!$A$5:$C$36</definedName>
    <definedName name="____________qyc1234">#REF!</definedName>
    <definedName name="_xlnm.Print_Area" localSheetId="0">'封面 '!$A$1:$A$3</definedName>
  </definedNames>
  <calcPr calcId="144525"/>
</workbook>
</file>

<file path=xl/sharedStrings.xml><?xml version="1.0" encoding="utf-8"?>
<sst xmlns="http://schemas.openxmlformats.org/spreadsheetml/2006/main" count="808" uniqueCount="363">
  <si>
    <t>攀枝花市东区经济和信息化局   
2022年部门预算表</t>
  </si>
  <si>
    <t>报送日期：2022年04月28日</t>
  </si>
  <si>
    <t>表1</t>
  </si>
  <si>
    <t xml:space="preserve"> </t>
  </si>
  <si>
    <t>部门收支总表</t>
  </si>
  <si>
    <t>部门：攀枝花市东区经济和信息化局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</si>
  <si>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</si>
  <si>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</si>
  <si>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</si>
  <si>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</si>
  <si>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</si>
  <si>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</si>
  <si>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</si>
  <si>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</si>
  <si>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</si>
  <si>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</si>
  <si>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</si>
  <si>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</si>
  <si>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</si>
  <si>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</si>
  <si>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</si>
  <si>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</si>
  <si>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</si>
  <si>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</si>
  <si>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</si>
  <si>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</si>
  <si>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</si>
  <si>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</si>
  <si>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</si>
  <si>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t>十二、城乡社区支出</t>
  </si>
  <si>
    <r>
      <rPr>
        <sz val="11"/>
        <rFont val="宋体"/>
        <charset val="134"/>
      </rPr>
      <t>十三、农林水支出</t>
    </r>
  </si>
  <si>
    <r>
      <rPr>
        <sz val="11"/>
        <rFont val="宋体"/>
        <charset val="134"/>
      </rPr>
      <t>十四、交通运输支出</t>
    </r>
  </si>
  <si>
    <t>十五、资源勘探工业信息等支出</t>
  </si>
  <si>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</si>
  <si>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</si>
  <si>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</si>
  <si>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</si>
  <si>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</si>
  <si>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</si>
  <si>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</si>
  <si>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</si>
  <si>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</si>
  <si>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</si>
  <si>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</si>
  <si>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</si>
  <si>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</si>
  <si>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</si>
  <si>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</si>
  <si>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</si>
  <si>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</si>
  <si>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</si>
  <si>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</si>
  <si>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</si>
  <si>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</si>
  <si>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</si>
  <si>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</si>
  <si>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</si>
  <si>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</si>
  <si>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</si>
  <si>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</si>
  <si>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</si>
  <si>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</si>
  <si>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</si>
  <si>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</si>
  <si>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</si>
  <si>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</si>
  <si>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</si>
  <si>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</si>
  <si>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</si>
  <si>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</si>
  <si>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</si>
  <si>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</si>
  <si>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</si>
  <si>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032001</t>
  </si>
  <si>
    <t>行政运行（商贸）</t>
  </si>
  <si>
    <t>事业运行（商贸）</t>
  </si>
  <si>
    <t>其他商贸事务支出</t>
  </si>
  <si>
    <t>行政单位离退休</t>
  </si>
  <si>
    <t>机关事业单位基本养老保险缴费支出</t>
  </si>
  <si>
    <t>死亡抚恤</t>
  </si>
  <si>
    <t>行政单位医疗</t>
  </si>
  <si>
    <t>事业单位医疗</t>
  </si>
  <si>
    <t>公务员医疗补助</t>
  </si>
  <si>
    <t>土地开发支出</t>
  </si>
  <si>
    <t>产业发展</t>
  </si>
  <si>
    <t>住房公积金</t>
  </si>
  <si>
    <t>表1-2</t>
  </si>
  <si>
    <t>部门支出总表</t>
  </si>
  <si>
    <t>部门：</t>
  </si>
  <si>
    <t>基本支出</t>
  </si>
  <si>
    <t>项目支出</t>
  </si>
  <si>
    <t>上缴上级支出</t>
  </si>
  <si>
    <t>对附属单位补助支出</t>
  </si>
  <si>
    <t>科目编码</t>
  </si>
  <si>
    <t>类</t>
  </si>
  <si>
    <t>款</t>
  </si>
  <si>
    <t>项</t>
  </si>
  <si>
    <t>01</t>
  </si>
  <si>
    <t>50</t>
  </si>
  <si>
    <t>05</t>
  </si>
  <si>
    <t>08</t>
  </si>
  <si>
    <t>02</t>
  </si>
  <si>
    <t>03</t>
  </si>
  <si>
    <r>
      <rPr>
        <sz val="11"/>
        <rFont val="宋体"/>
        <charset val="134"/>
      </rPr>
      <t> </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</si>
  <si>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</si>
  <si>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</si>
  <si>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</si>
  <si>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</si>
  <si>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</si>
  <si>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</si>
  <si>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</si>
  <si>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</si>
  <si>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</si>
  <si>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</si>
  <si>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</si>
  <si>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</si>
  <si>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</si>
  <si>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</si>
  <si>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</si>
  <si>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</si>
  <si>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</si>
  <si>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</si>
  <si>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</si>
  <si>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</si>
  <si>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</si>
  <si>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</si>
  <si>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t> 城乡社区支出</t>
  </si>
  <si>
    <r>
      <rPr>
        <sz val="11"/>
        <rFont val="宋体"/>
        <charset val="134"/>
      </rPr>
      <t> 农林水支出</t>
    </r>
  </si>
  <si>
    <r>
      <rPr>
        <sz val="11"/>
        <rFont val="宋体"/>
        <charset val="134"/>
      </rPr>
      <t> 交通运输支出</t>
    </r>
  </si>
  <si>
    <t> 资源勘探工业信息等支出</t>
  </si>
  <si>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</si>
  <si>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</si>
  <si>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</si>
  <si>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</si>
  <si>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</si>
  <si>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</si>
  <si>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</si>
  <si>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</si>
  <si>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</si>
  <si>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</si>
  <si>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</si>
  <si>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</si>
  <si>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</si>
  <si>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</si>
  <si>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</si>
  <si>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</si>
  <si>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</si>
  <si>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</si>
  <si>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</si>
  <si>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</si>
  <si>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</si>
  <si>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</si>
  <si>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</si>
  <si>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</si>
  <si>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</si>
  <si>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</si>
  <si>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津贴补贴</t>
  </si>
  <si>
    <t>奖金</t>
  </si>
  <si>
    <t>07</t>
  </si>
  <si>
    <t>绩效工资</t>
  </si>
  <si>
    <t>机关事业单位基本养老保险缴费</t>
  </si>
  <si>
    <t>职工基本医疗保险缴费</t>
  </si>
  <si>
    <t>公务员医疗补助缴费</t>
  </si>
  <si>
    <t>其他社会保障缴费</t>
  </si>
  <si>
    <t>其他工资福利支出</t>
  </si>
  <si>
    <t>办公费</t>
  </si>
  <si>
    <t>咨询费</t>
  </si>
  <si>
    <t>水费</t>
  </si>
  <si>
    <t>06</t>
  </si>
  <si>
    <t>电费</t>
  </si>
  <si>
    <t>邮电费</t>
  </si>
  <si>
    <t>差旅费</t>
  </si>
  <si>
    <t>会议费</t>
  </si>
  <si>
    <t>公务接待费</t>
  </si>
  <si>
    <t>工会经费</t>
  </si>
  <si>
    <t>福利费</t>
  </si>
  <si>
    <t>其他交通费</t>
  </si>
  <si>
    <t>其他商品和服务支出</t>
  </si>
  <si>
    <t>退休费</t>
  </si>
  <si>
    <t>生活补助</t>
  </si>
  <si>
    <t>医疗费补助</t>
  </si>
  <si>
    <t>99</t>
  </si>
  <si>
    <t>其他资本性支出</t>
  </si>
  <si>
    <t>其他对企业补助</t>
  </si>
  <si>
    <t>表3</t>
  </si>
  <si>
    <t>一般公共预算支出预算表</t>
  </si>
  <si>
    <t>当年财政拨款安排</t>
  </si>
  <si>
    <t>行政运行</t>
  </si>
  <si>
    <t>事业运行</t>
  </si>
  <si>
    <t>表3-1</t>
  </si>
  <si>
    <t>一般公共预算基本支出预算表</t>
  </si>
  <si>
    <t>人员经费</t>
  </si>
  <si>
    <t>公用经费</t>
  </si>
  <si>
    <t>其他交通费用</t>
  </si>
  <si>
    <t>表3-2</t>
  </si>
  <si>
    <t>一般公共预算项目支出预算表</t>
  </si>
  <si>
    <t>金额</t>
  </si>
  <si>
    <r>
      <rPr>
        <sz val="11"/>
        <rFont val="宋体"/>
        <charset val="134"/>
      </rPr>
      <t>  </t>
    </r>
  </si>
  <si>
    <t>表3-3</t>
  </si>
  <si>
    <t>一般公共预算“三公”经费支出预算表</t>
  </si>
  <si>
    <t>单位编码</t>
  </si>
  <si>
    <t>当年财政拨款预算安排</t>
  </si>
  <si>
    <t>因公出国（境）
费用</t>
  </si>
  <si>
    <t>公务用车购置及运行费</t>
  </si>
  <si>
    <t>公务用车购置费</t>
  </si>
  <si>
    <t>公务用车运行费</t>
  </si>
  <si>
    <t>攀枝花市东区经济和信息化局</t>
  </si>
  <si>
    <t>表4</t>
  </si>
  <si>
    <t xml:space="preserve">政府性基金预算支出预算表 </t>
  </si>
  <si>
    <t>本年政府性基金预算支出</t>
  </si>
  <si>
    <t>表4-1</t>
  </si>
  <si>
    <t>政府性基金预算“三公”经费支出预算表</t>
  </si>
  <si>
    <t>表5</t>
  </si>
  <si>
    <t>国有资本经营预算支出预算表</t>
  </si>
  <si>
    <t>本年国有资本经营预算支出</t>
  </si>
  <si>
    <t>表6</t>
  </si>
  <si>
    <t>政府采购预算表</t>
  </si>
  <si>
    <t>序号</t>
  </si>
  <si>
    <t>品目名称</t>
  </si>
  <si>
    <t>采购事由</t>
  </si>
  <si>
    <t>预计采购时间</t>
  </si>
  <si>
    <t>数量</t>
  </si>
  <si>
    <t>单价</t>
  </si>
  <si>
    <t>采购金额</t>
  </si>
  <si>
    <t>资金来源</t>
  </si>
  <si>
    <t>备注</t>
  </si>
  <si>
    <t>区级财政安排</t>
  </si>
  <si>
    <t>上级补助资金安排金额</t>
  </si>
  <si>
    <t>结转资金（财返资金）安排金额</t>
  </si>
  <si>
    <t>其他资金</t>
  </si>
  <si>
    <t>日常公用经费安排金额</t>
  </si>
  <si>
    <t>其他转运类项目经费安排</t>
  </si>
  <si>
    <t>特定目标类项目经费安排</t>
  </si>
  <si>
    <t>项目经费名称</t>
  </si>
  <si>
    <t>投影仪</t>
  </si>
  <si>
    <t>现有资产无法满足工作需要</t>
  </si>
  <si>
    <t>一季度</t>
  </si>
  <si>
    <t>工业企业统计培训及补助经费</t>
  </si>
  <si>
    <t>合   计</t>
  </si>
  <si>
    <t>表7</t>
  </si>
  <si>
    <t>部门整体支出绩效目标申报表</t>
  </si>
  <si>
    <t>（2022年度）</t>
  </si>
  <si>
    <t>部门名称</t>
  </si>
  <si>
    <t>年度
主要
任务</t>
  </si>
  <si>
    <t>任务名称</t>
  </si>
  <si>
    <t>主要内容</t>
  </si>
  <si>
    <t>预算金额（万元）</t>
  </si>
  <si>
    <t>总额</t>
  </si>
  <si>
    <t>财政拨款</t>
  </si>
  <si>
    <t>任务1</t>
  </si>
  <si>
    <t>人员支出</t>
  </si>
  <si>
    <t>任务2</t>
  </si>
  <si>
    <t>公用支出</t>
  </si>
  <si>
    <t>任务3</t>
  </si>
  <si>
    <t>金额合计</t>
  </si>
  <si>
    <t>年度
总体
目标</t>
  </si>
  <si>
    <t>2022年，东区经济和信息化局将根据区委、区政府的决策部署抓大工业、推动园区高质量发展，圆满完成各项工作任务。</t>
  </si>
  <si>
    <t>年
度
绩
效
指
标</t>
  </si>
  <si>
    <t>一级指标</t>
  </si>
  <si>
    <t>二级指标</t>
  </si>
  <si>
    <t>三级指标</t>
  </si>
  <si>
    <t>指标值（包含数字及文字描述）</t>
  </si>
  <si>
    <t>完成指标</t>
  </si>
  <si>
    <t>数量指标</t>
  </si>
  <si>
    <t xml:space="preserve"> 指标1：继续推进地企协作项目（大企业带动地方企业发展）</t>
  </si>
  <si>
    <r>
      <rPr>
        <sz val="10"/>
        <rFont val="宋体"/>
        <charset val="134"/>
      </rPr>
      <t>全年促进合作项目</t>
    </r>
    <r>
      <rPr>
        <sz val="10"/>
        <rFont val="Arial"/>
        <charset val="0"/>
      </rPr>
      <t>≥</t>
    </r>
    <r>
      <rPr>
        <sz val="10"/>
        <rFont val="宋体"/>
        <charset val="134"/>
      </rPr>
      <t>1个</t>
    </r>
  </si>
  <si>
    <t xml:space="preserve"> 指标2：招商引资</t>
  </si>
  <si>
    <r>
      <rPr>
        <sz val="10"/>
        <rFont val="宋体"/>
        <charset val="134"/>
      </rPr>
      <t>全年签订招商引资合同</t>
    </r>
    <r>
      <rPr>
        <sz val="10"/>
        <rFont val="Arial"/>
        <charset val="0"/>
      </rPr>
      <t>≥</t>
    </r>
    <r>
      <rPr>
        <sz val="10"/>
        <rFont val="宋体"/>
        <charset val="134"/>
      </rPr>
      <t>3个</t>
    </r>
  </si>
  <si>
    <t xml:space="preserve"> 指标3：重点工业项目顺利实施</t>
  </si>
  <si>
    <t>推动重点工业项目12个</t>
  </si>
  <si>
    <t>质量指标</t>
  </si>
  <si>
    <t xml:space="preserve"> 指标1：目标任务</t>
  </si>
  <si>
    <t>完成全年目标任务</t>
  </si>
  <si>
    <t xml:space="preserve"> 指标2：优化产业布局</t>
  </si>
  <si>
    <t>全力打造循环经济产业园区建设</t>
  </si>
  <si>
    <t>时效指标</t>
  </si>
  <si>
    <t xml:space="preserve"> 指标1：执行期</t>
  </si>
  <si>
    <t>2022年全年</t>
  </si>
  <si>
    <t>成本指标</t>
  </si>
  <si>
    <t xml:space="preserve"> 指标1：预算数</t>
  </si>
  <si>
    <r>
      <rPr>
        <sz val="10"/>
        <rFont val="Arial"/>
        <charset val="0"/>
      </rPr>
      <t>≤</t>
    </r>
    <r>
      <rPr>
        <sz val="10"/>
        <rFont val="宋体"/>
        <charset val="134"/>
      </rPr>
      <t>3995.09万元</t>
    </r>
  </si>
  <si>
    <t>效益指标</t>
  </si>
  <si>
    <t>经济效益
指标</t>
  </si>
  <si>
    <t xml:space="preserve"> 指标1：经济指标</t>
  </si>
  <si>
    <t>主要经济指标呈正增长</t>
  </si>
  <si>
    <t>社会效益
指标</t>
  </si>
  <si>
    <t xml:space="preserve"> 指标1：新增企业</t>
  </si>
  <si>
    <r>
      <rPr>
        <sz val="10"/>
        <rFont val="宋体"/>
        <charset val="134"/>
      </rPr>
      <t>新增规上工业企业</t>
    </r>
    <r>
      <rPr>
        <sz val="10"/>
        <rFont val="Arial"/>
        <charset val="0"/>
      </rPr>
      <t>≥</t>
    </r>
    <r>
      <rPr>
        <sz val="10"/>
        <rFont val="宋体"/>
        <charset val="134"/>
      </rPr>
      <t>5户</t>
    </r>
  </si>
  <si>
    <t xml:space="preserve"> 指标2：新增人员</t>
  </si>
  <si>
    <t>工业企业就业人员正增长</t>
  </si>
  <si>
    <t>生态效益
指标</t>
  </si>
  <si>
    <t xml:space="preserve"> 指标1：环保检查</t>
  </si>
  <si>
    <t>做好环保日常检查工作</t>
  </si>
  <si>
    <t>可持续影响
指标</t>
  </si>
  <si>
    <t xml:space="preserve"> 指标1：工业经济可持续发展</t>
  </si>
  <si>
    <t>通过对企服务，促进工业经济的可持续发展</t>
  </si>
  <si>
    <t>满意度
指标</t>
  </si>
  <si>
    <t>满意度指标</t>
  </si>
  <si>
    <t xml:space="preserve"> 指标1：企业满意度</t>
  </si>
  <si>
    <r>
      <rPr>
        <sz val="10"/>
        <rFont val="Arial"/>
        <charset val="0"/>
      </rPr>
      <t>≥</t>
    </r>
    <r>
      <rPr>
        <sz val="10"/>
        <rFont val="宋体"/>
        <charset val="134"/>
      </rPr>
      <t>95%</t>
    </r>
  </si>
  <si>
    <t>表8</t>
  </si>
  <si>
    <t>部门预算项目支出绩效目标表</t>
  </si>
  <si>
    <t>单位：万元</t>
  </si>
  <si>
    <t>项目名称</t>
  </si>
  <si>
    <t>项目资金情况</t>
  </si>
  <si>
    <t>项目总体目标</t>
  </si>
  <si>
    <t>绩效指标</t>
  </si>
  <si>
    <t>其中：财政拨款</t>
  </si>
  <si>
    <t>其中：其他资金</t>
  </si>
  <si>
    <t>项目完成</t>
  </si>
  <si>
    <t>项目效益</t>
  </si>
  <si>
    <t>其他绩效指标</t>
  </si>
  <si>
    <t>其他指标</t>
  </si>
  <si>
    <t>经济效益指标</t>
  </si>
  <si>
    <t>社会效益指标</t>
  </si>
  <si>
    <t>生态效益指标</t>
  </si>
  <si>
    <t>可持续影响指标</t>
  </si>
  <si>
    <t>其他效益指标</t>
  </si>
  <si>
    <t>1</t>
  </si>
  <si>
    <t>地企协作工作经费</t>
  </si>
  <si>
    <t>根据攀东府办〔2011〕84号文件，主要用于与辖区企业交流、协作方面经费。1.办公费10万元；2.会议费2万元；3.商务接待费3万元；4.其他商品和服务支出5万元。</t>
  </si>
  <si>
    <t>全年召开地企协作会议≥4次；对接大企业项目≥4个</t>
  </si>
  <si>
    <t>推进企业合作，促进大企业带动地方企业发展</t>
  </si>
  <si>
    <t>≤20万元</t>
  </si>
  <si>
    <t>无</t>
  </si>
  <si>
    <t>完成地企协作贸易额目标任务，全年正增长。</t>
  </si>
  <si>
    <t>落户东区企业≥1户</t>
  </si>
  <si>
    <t>达到环保要求</t>
  </si>
  <si>
    <t>加强政企联系，完善东区工业产业链</t>
  </si>
  <si>
    <r>
      <rPr>
        <sz val="10"/>
        <rFont val="宋体"/>
        <charset val="134"/>
      </rPr>
      <t>服务对象满意度</t>
    </r>
    <r>
      <rPr>
        <sz val="10"/>
        <rFont val="Arial"/>
        <charset val="0"/>
      </rPr>
      <t>≥</t>
    </r>
    <r>
      <rPr>
        <sz val="10"/>
        <rFont val="宋体"/>
        <charset val="134"/>
      </rPr>
      <t>95%</t>
    </r>
  </si>
  <si>
    <t>2</t>
  </si>
  <si>
    <t>按照攀东府办〔2013〕34号文要求，做好本行业统计规范化建设指导工作。1.办公费2万元；2.会议费2万元。</t>
  </si>
  <si>
    <t>全年召开企业培训会≥4次</t>
  </si>
  <si>
    <t>确保东区工业企业统计数据报送质量</t>
  </si>
  <si>
    <t>≤4万元</t>
  </si>
  <si>
    <t>完全规上工业增加值、产值年度目标任务，全年正增长。</t>
  </si>
  <si>
    <t>保持工业企业就业人数正增长</t>
  </si>
  <si>
    <t>增强企业统计人员业务能力</t>
  </si>
  <si>
    <t>3</t>
  </si>
  <si>
    <t>新型工业化工作经费</t>
  </si>
  <si>
    <t>用于产业研究、企业转型升级及新型工业化发展支出的项目咨询、政策传达等。1.办公费2万元；2.咨询费3万元。</t>
  </si>
  <si>
    <r>
      <rPr>
        <sz val="9"/>
        <rFont val="宋体"/>
        <charset val="134"/>
      </rPr>
      <t>全年专家咨询、评审活动</t>
    </r>
    <r>
      <rPr>
        <sz val="9"/>
        <rFont val="Arial"/>
        <charset val="0"/>
      </rPr>
      <t>≥</t>
    </r>
    <r>
      <rPr>
        <sz val="9"/>
        <rFont val="宋体"/>
        <charset val="134"/>
      </rPr>
      <t>10次</t>
    </r>
  </si>
  <si>
    <t>促进工业经济结构优化</t>
  </si>
  <si>
    <t>≤5万元</t>
  </si>
  <si>
    <t>为企业争取资金≥1000万元；完成工业投资、技改投资年度目标任务，全年正增长。</t>
  </si>
  <si>
    <t>全年完成技改备案≥10个</t>
  </si>
  <si>
    <t>推动东区工业经济长期可持续发展</t>
  </si>
  <si>
    <t>4</t>
  </si>
  <si>
    <t>工业发展专项资金</t>
  </si>
  <si>
    <t>1.用于兑现招商引资优惠政策；2.用于兑现地企协作目标考核奖励；3.用于兑现区级鼓励工业转型发展奖励资金；4.市级产业扶持政策资金配套资金；5.其他项目支出。</t>
  </si>
  <si>
    <t>兑现招商引资协议≧6个；兑现区级奖励资金≧8户。</t>
  </si>
  <si>
    <t>工业经济保持良好的发展形势</t>
  </si>
  <si>
    <t>≤1000万元</t>
  </si>
  <si>
    <t>完全规上工业总产值、工业投资年度目标任务，全年正增长。</t>
  </si>
  <si>
    <t>推进招商引资，兑现奖励政策，增强企业信心，促进工业经济可持续发展。</t>
  </si>
  <si>
    <t>5</t>
  </si>
  <si>
    <t>东区城镇居民老旧住宅区供配电设施改造工程项目经费</t>
  </si>
  <si>
    <t>1.根据区委常委会十届第120次会议纪要及省委第十巡视组巡视攀枝花市东区反馈意见整改工作要求，在2023年12月前全面完成东区城镇居民老旧住宅区供配电设施改造工程，资金预算2114.05万元。2.根据区委常委十一届第4次会议审议同意追加 1800户城镇居民老旧住宅区供配电设施改造资金预算 450万元。</t>
  </si>
  <si>
    <t>全年完成改造户数≥1800户，≤7257户。</t>
  </si>
  <si>
    <t>按要求进行户表计量装置改造（表箱、智能电表等）</t>
  </si>
  <si>
    <t>2564.05万元</t>
  </si>
  <si>
    <t>全力解决居民用电“同城不同价”问题</t>
  </si>
  <si>
    <t>规范电力设施建设</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</si>
</sst>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 numFmtId="178" formatCode="###,###,###,##0"/>
    <numFmt numFmtId="179" formatCode="0_ "/>
  </numFmts>
  <fonts count="51">
    <font>
      <sz val="11"/>
      <color indexed="8"/>
      <name val="宋体"/>
      <charset val="1"/>
      <scheme val="minor"/>
    </font>
    <font>
      <sz val="9"/>
      <name val="宋体"/>
      <charset val="134"/>
    </font>
    <font>
      <b/>
      <sz val="9"/>
      <name val="宋体"/>
      <charset val="134"/>
    </font>
    <font>
      <b/>
      <sz val="18"/>
      <name val="宋体"/>
      <charset val="134"/>
    </font>
    <font>
      <sz val="10"/>
      <name val="宋体"/>
      <charset val="134"/>
    </font>
    <font>
      <b/>
      <sz val="10"/>
      <name val="宋体"/>
      <charset val="134"/>
    </font>
    <font>
      <sz val="10"/>
      <color indexed="8"/>
      <name val="宋体"/>
      <charset val="134"/>
    </font>
    <font>
      <sz val="11"/>
      <name val="宋体"/>
      <charset val="134"/>
    </font>
    <font>
      <sz val="12"/>
      <name val="宋体"/>
      <charset val="134"/>
    </font>
    <font>
      <b/>
      <sz val="12"/>
      <name val="宋体"/>
      <charset val="134"/>
    </font>
    <font>
      <b/>
      <sz val="10"/>
      <name val="宋体"/>
      <charset val="134"/>
      <scheme val="minor"/>
    </font>
    <font>
      <sz val="12"/>
      <name val="黑体"/>
      <charset val="134"/>
    </font>
    <font>
      <sz val="10"/>
      <name val="Arial"/>
      <charset val="0"/>
    </font>
    <font>
      <sz val="11"/>
      <color theme="1"/>
      <name val="宋体"/>
      <charset val="134"/>
      <scheme val="minor"/>
    </font>
    <font>
      <b/>
      <sz val="12"/>
      <color theme="1"/>
      <name val="宋体"/>
      <charset val="134"/>
      <scheme val="minor"/>
    </font>
    <font>
      <sz val="12"/>
      <color theme="1"/>
      <name val="宋体"/>
      <charset val="134"/>
      <scheme val="minor"/>
    </font>
    <font>
      <b/>
      <sz val="16"/>
      <name val="宋体"/>
      <charset val="134"/>
      <scheme val="minor"/>
    </font>
    <font>
      <sz val="12"/>
      <name val="方正黑体简体"/>
      <charset val="134"/>
    </font>
    <font>
      <sz val="9"/>
      <name val="simhei"/>
      <charset val="134"/>
    </font>
    <font>
      <b/>
      <sz val="16"/>
      <name val="宋体"/>
      <charset val="134"/>
    </font>
    <font>
      <b/>
      <sz val="11"/>
      <name val="宋体"/>
      <charset val="134"/>
    </font>
    <font>
      <sz val="9"/>
      <name val="SimSun"/>
      <charset val="134"/>
    </font>
    <font>
      <sz val="11"/>
      <name val="SimSun"/>
      <charset val="134"/>
    </font>
    <font>
      <b/>
      <sz val="16"/>
      <name val="黑体"/>
      <charset val="134"/>
    </font>
    <font>
      <sz val="12"/>
      <color indexed="8"/>
      <name val="方正黑体简体"/>
      <charset val="1"/>
    </font>
    <font>
      <sz val="9"/>
      <name val="Hiragino Sans GB"/>
      <charset val="134"/>
    </font>
    <font>
      <b/>
      <sz val="9"/>
      <name val="Hiragino Sans GB"/>
      <charset val="134"/>
    </font>
    <font>
      <sz val="40"/>
      <name val="方正大标宋简体"/>
      <charset val="134"/>
    </font>
    <font>
      <sz val="26"/>
      <name val="方正小标宋简体"/>
      <charset val="134"/>
    </font>
    <font>
      <sz val="14"/>
      <name val="方正小标宋简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top style="thin">
        <color auto="1"/>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2" borderId="25"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6" applyNumberFormat="0" applyFill="0" applyAlignment="0" applyProtection="0">
      <alignment vertical="center"/>
    </xf>
    <xf numFmtId="0" fontId="37" fillId="0" borderId="26" applyNumberFormat="0" applyFill="0" applyAlignment="0" applyProtection="0">
      <alignment vertical="center"/>
    </xf>
    <xf numFmtId="0" fontId="38" fillId="0" borderId="27" applyNumberFormat="0" applyFill="0" applyAlignment="0" applyProtection="0">
      <alignment vertical="center"/>
    </xf>
    <xf numFmtId="0" fontId="38" fillId="0" borderId="0" applyNumberFormat="0" applyFill="0" applyBorder="0" applyAlignment="0" applyProtection="0">
      <alignment vertical="center"/>
    </xf>
    <xf numFmtId="0" fontId="39" fillId="3" borderId="28" applyNumberFormat="0" applyAlignment="0" applyProtection="0">
      <alignment vertical="center"/>
    </xf>
    <xf numFmtId="0" fontId="40" fillId="4" borderId="29" applyNumberFormat="0" applyAlignment="0" applyProtection="0">
      <alignment vertical="center"/>
    </xf>
    <xf numFmtId="0" fontId="41" fillId="4" borderId="28" applyNumberFormat="0" applyAlignment="0" applyProtection="0">
      <alignment vertical="center"/>
    </xf>
    <xf numFmtId="0" fontId="42" fillId="5" borderId="30" applyNumberFormat="0" applyAlignment="0" applyProtection="0">
      <alignment vertical="center"/>
    </xf>
    <xf numFmtId="0" fontId="43" fillId="0" borderId="31" applyNumberFormat="0" applyFill="0" applyAlignment="0" applyProtection="0">
      <alignment vertical="center"/>
    </xf>
    <xf numFmtId="0" fontId="44" fillId="0" borderId="32" applyNumberFormat="0" applyFill="0" applyAlignment="0" applyProtection="0">
      <alignment vertical="center"/>
    </xf>
    <xf numFmtId="0" fontId="45" fillId="6" borderId="0" applyNumberFormat="0" applyBorder="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49"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48" fillId="32" borderId="0" applyNumberFormat="0" applyBorder="0" applyAlignment="0" applyProtection="0">
      <alignment vertical="center"/>
    </xf>
    <xf numFmtId="0" fontId="8" fillId="0" borderId="0"/>
    <xf numFmtId="0" fontId="13" fillId="0" borderId="0">
      <alignment vertical="center"/>
    </xf>
    <xf numFmtId="0" fontId="8" fillId="0" borderId="0">
      <alignment vertical="center"/>
    </xf>
  </cellStyleXfs>
  <cellXfs count="178">
    <xf numFmtId="0" fontId="0" fillId="0" borderId="0" xfId="0" applyFont="1">
      <alignment vertical="center"/>
    </xf>
    <xf numFmtId="0" fontId="1"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176" fontId="1" fillId="0" borderId="0" xfId="0"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vertical="center" wrapText="1"/>
    </xf>
    <xf numFmtId="49" fontId="5"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177" fontId="4" fillId="0" borderId="2" xfId="51" applyNumberFormat="1" applyFont="1" applyFill="1" applyBorder="1" applyAlignment="1">
      <alignment horizontal="right" vertical="center" wrapText="1"/>
    </xf>
    <xf numFmtId="49" fontId="4" fillId="0" borderId="2" xfId="0" applyNumberFormat="1" applyFont="1" applyFill="1" applyBorder="1" applyAlignment="1">
      <alignment horizontal="right" vertical="center" wrapText="1"/>
    </xf>
    <xf numFmtId="0" fontId="4" fillId="0" borderId="2" xfId="49" applyFont="1" applyFill="1" applyBorder="1" applyAlignment="1">
      <alignment horizontal="left" vertical="center" wrapText="1"/>
    </xf>
    <xf numFmtId="178" fontId="4" fillId="0" borderId="2" xfId="0" applyNumberFormat="1" applyFont="1" applyFill="1" applyBorder="1" applyAlignment="1">
      <alignment horizontal="right" vertical="center" wrapText="1"/>
    </xf>
    <xf numFmtId="0" fontId="1" fillId="0" borderId="2" xfId="49" applyFont="1" applyFill="1" applyBorder="1" applyAlignment="1">
      <alignment horizontal="left" vertical="center" wrapText="1"/>
    </xf>
    <xf numFmtId="49" fontId="1" fillId="0" borderId="2" xfId="0" applyNumberFormat="1" applyFont="1" applyFill="1" applyBorder="1" applyAlignment="1">
      <alignment horizontal="center" vertical="center" wrapText="1"/>
    </xf>
    <xf numFmtId="178" fontId="1" fillId="0" borderId="2" xfId="0" applyNumberFormat="1" applyFont="1" applyFill="1" applyBorder="1" applyAlignment="1">
      <alignment horizontal="right" vertical="center" wrapText="1"/>
    </xf>
    <xf numFmtId="0" fontId="7" fillId="0" borderId="0" xfId="0" applyFont="1" applyFill="1" applyAlignment="1">
      <alignment horizontal="center" vertical="center" wrapText="1"/>
    </xf>
    <xf numFmtId="49" fontId="5" fillId="0" borderId="7" xfId="0" applyNumberFormat="1" applyFont="1" applyFill="1" applyBorder="1" applyAlignment="1">
      <alignment horizontal="center" vertical="center" wrapText="1"/>
    </xf>
    <xf numFmtId="0" fontId="4" fillId="0" borderId="2" xfId="49"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8" fillId="0" borderId="0" xfId="49" applyAlignment="1">
      <alignment vertical="center"/>
    </xf>
    <xf numFmtId="0" fontId="4" fillId="0" borderId="0" xfId="49" applyFont="1" applyAlignment="1">
      <alignment vertical="center" wrapText="1"/>
    </xf>
    <xf numFmtId="0" fontId="9" fillId="0" borderId="0" xfId="49" applyFont="1" applyAlignment="1">
      <alignment vertical="center" wrapText="1"/>
    </xf>
    <xf numFmtId="0" fontId="8" fillId="0" borderId="0" xfId="49" applyAlignment="1">
      <alignment vertical="center" wrapText="1"/>
    </xf>
    <xf numFmtId="0" fontId="10" fillId="0" borderId="0" xfId="49" applyFont="1" applyAlignment="1">
      <alignment horizontal="left" vertical="center"/>
    </xf>
    <xf numFmtId="0" fontId="11" fillId="0" borderId="0" xfId="49" applyFont="1" applyAlignment="1">
      <alignment vertical="center"/>
    </xf>
    <xf numFmtId="0" fontId="7" fillId="0" borderId="0" xfId="49" applyFont="1" applyAlignment="1">
      <alignment horizontal="right" vertical="center"/>
    </xf>
    <xf numFmtId="0" fontId="3" fillId="0" borderId="0" xfId="49" applyFont="1" applyFill="1" applyBorder="1" applyAlignment="1">
      <alignment horizontal="center" vertical="center" wrapText="1"/>
    </xf>
    <xf numFmtId="0" fontId="9" fillId="0" borderId="0"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0" borderId="4" xfId="49" applyFont="1" applyFill="1" applyBorder="1" applyAlignment="1">
      <alignment horizontal="center" vertical="center" wrapText="1"/>
    </xf>
    <xf numFmtId="0" fontId="4" fillId="0" borderId="7"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4" fillId="0" borderId="8" xfId="49" applyFont="1" applyFill="1" applyBorder="1" applyAlignment="1">
      <alignment horizontal="center" vertical="center" wrapText="1"/>
    </xf>
    <xf numFmtId="0" fontId="4" fillId="0" borderId="9" xfId="49" applyFont="1" applyFill="1" applyBorder="1" applyAlignment="1">
      <alignment horizontal="center" vertical="center" wrapText="1"/>
    </xf>
    <xf numFmtId="0" fontId="4" fillId="0" borderId="10" xfId="49" applyFont="1" applyFill="1" applyBorder="1" applyAlignment="1">
      <alignment horizontal="center" vertical="center" wrapText="1"/>
    </xf>
    <xf numFmtId="0" fontId="4" fillId="0" borderId="11" xfId="49" applyFont="1" applyFill="1" applyBorder="1" applyAlignment="1">
      <alignment horizontal="center" vertical="center" wrapText="1"/>
    </xf>
    <xf numFmtId="0" fontId="4" fillId="0" borderId="2" xfId="49" applyFont="1" applyFill="1" applyBorder="1" applyAlignment="1">
      <alignment vertical="center" wrapText="1"/>
    </xf>
    <xf numFmtId="0" fontId="5" fillId="0" borderId="3" xfId="49" applyFont="1" applyFill="1" applyBorder="1" applyAlignment="1">
      <alignment horizontal="center" vertical="center" wrapText="1"/>
    </xf>
    <xf numFmtId="0" fontId="5" fillId="0" borderId="4" xfId="49" applyFont="1" applyFill="1" applyBorder="1" applyAlignment="1">
      <alignment horizontal="center" vertical="center" wrapText="1"/>
    </xf>
    <xf numFmtId="0" fontId="5" fillId="0" borderId="7" xfId="49" applyFont="1" applyFill="1" applyBorder="1" applyAlignment="1">
      <alignment horizontal="center" vertical="center" wrapText="1"/>
    </xf>
    <xf numFmtId="0" fontId="5" fillId="0" borderId="2" xfId="49" applyFont="1" applyFill="1" applyBorder="1" applyAlignment="1">
      <alignment vertical="center" wrapText="1"/>
    </xf>
    <xf numFmtId="0" fontId="5" fillId="0" borderId="6" xfId="49" applyFont="1" applyFill="1" applyBorder="1" applyAlignment="1">
      <alignment horizontal="center" vertical="center" wrapText="1"/>
    </xf>
    <xf numFmtId="0" fontId="4" fillId="0" borderId="3" xfId="49" applyFont="1" applyFill="1" applyBorder="1" applyAlignment="1">
      <alignment horizontal="left" vertical="top" wrapText="1"/>
    </xf>
    <xf numFmtId="0" fontId="4" fillId="0" borderId="4" xfId="49" applyFont="1" applyFill="1" applyBorder="1" applyAlignment="1">
      <alignment horizontal="left" vertical="top" wrapText="1"/>
    </xf>
    <xf numFmtId="0" fontId="4" fillId="0" borderId="7" xfId="49" applyFont="1" applyFill="1" applyBorder="1" applyAlignment="1">
      <alignment horizontal="left" vertical="top" wrapText="1"/>
    </xf>
    <xf numFmtId="0" fontId="5" fillId="0" borderId="7" xfId="0" applyFont="1" applyFill="1" applyBorder="1" applyAlignment="1">
      <alignment vertical="center"/>
    </xf>
    <xf numFmtId="0" fontId="4" fillId="0" borderId="3" xfId="49" applyFont="1" applyFill="1" applyBorder="1" applyAlignment="1">
      <alignment horizontal="left" vertical="center" wrapText="1"/>
    </xf>
    <xf numFmtId="0" fontId="4" fillId="0" borderId="7" xfId="0" applyFont="1" applyFill="1" applyBorder="1" applyAlignment="1">
      <alignment vertical="center"/>
    </xf>
    <xf numFmtId="0" fontId="4" fillId="0" borderId="7" xfId="49" applyFont="1" applyFill="1" applyBorder="1" applyAlignment="1">
      <alignment horizontal="left" vertical="center" wrapText="1"/>
    </xf>
    <xf numFmtId="0" fontId="4" fillId="0" borderId="12" xfId="49" applyFont="1" applyFill="1" applyBorder="1" applyAlignment="1">
      <alignment horizontal="center" vertical="center" wrapText="1"/>
    </xf>
    <xf numFmtId="0" fontId="4" fillId="0" borderId="13" xfId="49" applyFont="1" applyFill="1" applyBorder="1" applyAlignment="1">
      <alignment horizontal="center" vertical="center" wrapText="1"/>
    </xf>
    <xf numFmtId="0" fontId="12" fillId="0" borderId="3" xfId="49" applyFont="1" applyFill="1" applyBorder="1" applyAlignment="1">
      <alignment horizontal="center" vertical="center" wrapText="1"/>
    </xf>
    <xf numFmtId="9" fontId="12" fillId="0" borderId="3" xfId="49" applyNumberFormat="1" applyFont="1" applyFill="1" applyBorder="1" applyAlignment="1">
      <alignment horizontal="center" vertical="center" wrapText="1"/>
    </xf>
    <xf numFmtId="0" fontId="13"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13"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179" fontId="4" fillId="0" borderId="1" xfId="0" applyNumberFormat="1" applyFont="1" applyFill="1" applyBorder="1" applyAlignment="1">
      <alignment horizontal="left" vertical="center" wrapText="1"/>
    </xf>
    <xf numFmtId="179" fontId="4" fillId="0" borderId="1" xfId="0" applyNumberFormat="1" applyFont="1" applyFill="1" applyBorder="1" applyAlignment="1">
      <alignment vertical="center" wrapText="1"/>
    </xf>
    <xf numFmtId="179" fontId="4" fillId="0" borderId="0" xfId="0" applyNumberFormat="1" applyFont="1" applyFill="1" applyBorder="1" applyAlignment="1">
      <alignment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2" xfId="0" applyFont="1" applyFill="1" applyBorder="1" applyAlignment="1">
      <alignment horizontal="center" vertical="center" wrapText="1"/>
    </xf>
    <xf numFmtId="4" fontId="4" fillId="0" borderId="2" xfId="0" applyNumberFormat="1" applyFont="1" applyFill="1" applyBorder="1" applyAlignment="1">
      <alignment vertical="center" wrapText="1"/>
    </xf>
    <xf numFmtId="179" fontId="4" fillId="0" borderId="2" xfId="0" applyNumberFormat="1"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179" fontId="4" fillId="0" borderId="2" xfId="0" applyNumberFormat="1" applyFont="1" applyFill="1" applyBorder="1" applyAlignment="1">
      <alignment vertical="center" wrapText="1"/>
    </xf>
    <xf numFmtId="0" fontId="13" fillId="0" borderId="0" xfId="0" applyFont="1" applyFill="1" applyBorder="1" applyAlignment="1">
      <alignment horizontal="right" vertical="center" wrapText="1"/>
    </xf>
    <xf numFmtId="179" fontId="4" fillId="0" borderId="0" xfId="0" applyNumberFormat="1" applyFont="1" applyFill="1" applyAlignment="1">
      <alignment horizontal="center" vertical="center" wrapText="1"/>
    </xf>
    <xf numFmtId="0" fontId="4" fillId="0" borderId="5" xfId="0" applyFont="1" applyFill="1" applyBorder="1" applyAlignment="1">
      <alignment vertical="center" wrapText="1"/>
    </xf>
    <xf numFmtId="0" fontId="1" fillId="0" borderId="16" xfId="0" applyFont="1" applyBorder="1">
      <alignment vertical="center"/>
    </xf>
    <xf numFmtId="0" fontId="17" fillId="0" borderId="16" xfId="0" applyFont="1" applyFill="1" applyBorder="1">
      <alignment vertical="center"/>
    </xf>
    <xf numFmtId="0" fontId="18" fillId="0" borderId="0" xfId="0" applyFont="1" applyBorder="1" applyAlignment="1">
      <alignment vertical="center" wrapText="1"/>
    </xf>
    <xf numFmtId="0" fontId="1" fillId="0" borderId="16" xfId="0" applyFont="1" applyBorder="1" applyAlignment="1">
      <alignment vertical="center" wrapText="1"/>
    </xf>
    <xf numFmtId="0" fontId="19" fillId="0" borderId="16" xfId="0" applyFont="1" applyBorder="1" applyAlignment="1">
      <alignment horizontal="center" vertical="center"/>
    </xf>
    <xf numFmtId="0" fontId="1" fillId="0" borderId="17" xfId="0" applyFont="1" applyBorder="1">
      <alignment vertical="center"/>
    </xf>
    <xf numFmtId="0" fontId="7" fillId="0" borderId="17" xfId="0" applyFont="1" applyBorder="1" applyAlignment="1">
      <alignment horizontal="left" vertical="center"/>
    </xf>
    <xf numFmtId="0" fontId="1" fillId="0" borderId="18" xfId="0" applyFont="1" applyBorder="1">
      <alignment vertical="center"/>
    </xf>
    <xf numFmtId="0" fontId="20" fillId="0" borderId="2" xfId="0" applyFont="1" applyFill="1" applyBorder="1" applyAlignment="1">
      <alignment horizontal="center" vertical="center"/>
    </xf>
    <xf numFmtId="0" fontId="1" fillId="0" borderId="18" xfId="0" applyFont="1" applyBorder="1" applyAlignment="1">
      <alignment vertical="center" wrapText="1"/>
    </xf>
    <xf numFmtId="0" fontId="2" fillId="0" borderId="18" xfId="0" applyFont="1" applyBorder="1">
      <alignment vertical="center"/>
    </xf>
    <xf numFmtId="4" fontId="20" fillId="0" borderId="2" xfId="0" applyNumberFormat="1" applyFont="1" applyFill="1" applyBorder="1" applyAlignment="1">
      <alignment horizontal="right" vertical="center"/>
    </xf>
    <xf numFmtId="0" fontId="7" fillId="0" borderId="2" xfId="0" applyFont="1" applyFill="1" applyBorder="1" applyAlignment="1">
      <alignment horizontal="left" vertical="center"/>
    </xf>
    <xf numFmtId="4" fontId="7" fillId="0" borderId="2" xfId="0" applyNumberFormat="1" applyFont="1" applyFill="1" applyBorder="1" applyAlignment="1">
      <alignment horizontal="right" vertical="center"/>
    </xf>
    <xf numFmtId="0" fontId="1" fillId="0" borderId="19" xfId="0" applyFont="1" applyBorder="1">
      <alignment vertical="center"/>
    </xf>
    <xf numFmtId="0" fontId="1" fillId="0" borderId="19" xfId="0" applyFont="1" applyBorder="1" applyAlignment="1">
      <alignment vertical="center" wrapText="1"/>
    </xf>
    <xf numFmtId="0" fontId="7" fillId="0" borderId="16" xfId="0" applyFont="1" applyBorder="1" applyAlignment="1">
      <alignment horizontal="right" vertical="center" wrapText="1"/>
    </xf>
    <xf numFmtId="0" fontId="7" fillId="0" borderId="17" xfId="0" applyFont="1" applyBorder="1" applyAlignment="1">
      <alignment horizontal="center" vertical="center"/>
    </xf>
    <xf numFmtId="0" fontId="1" fillId="0" borderId="20" xfId="0" applyFont="1" applyBorder="1">
      <alignment vertical="center"/>
    </xf>
    <xf numFmtId="0" fontId="1" fillId="0" borderId="21" xfId="0" applyFont="1" applyBorder="1">
      <alignment vertical="center"/>
    </xf>
    <xf numFmtId="0" fontId="1" fillId="0" borderId="21" xfId="0" applyFont="1" applyBorder="1" applyAlignment="1">
      <alignment vertical="center" wrapText="1"/>
    </xf>
    <xf numFmtId="0" fontId="2" fillId="0" borderId="21" xfId="0" applyFont="1" applyBorder="1" applyAlignment="1">
      <alignment vertical="center" wrapText="1"/>
    </xf>
    <xf numFmtId="0" fontId="1" fillId="0" borderId="22" xfId="0" applyFont="1" applyBorder="1" applyAlignment="1">
      <alignment vertical="center" wrapText="1"/>
    </xf>
    <xf numFmtId="0" fontId="20" fillId="0" borderId="2" xfId="0" applyFont="1" applyFill="1" applyBorder="1" applyAlignment="1">
      <alignment horizontal="center" vertical="center" wrapText="1"/>
    </xf>
    <xf numFmtId="49" fontId="20" fillId="0" borderId="2" xfId="0" applyNumberFormat="1" applyFont="1" applyFill="1" applyBorder="1" applyAlignment="1">
      <alignment horizontal="center" vertical="center"/>
    </xf>
    <xf numFmtId="0" fontId="0" fillId="0" borderId="0" xfId="0" applyFont="1" applyFill="1">
      <alignment vertical="center"/>
    </xf>
    <xf numFmtId="0" fontId="1" fillId="0" borderId="16" xfId="0" applyFont="1" applyFill="1" applyBorder="1">
      <alignment vertical="center"/>
    </xf>
    <xf numFmtId="0" fontId="18" fillId="0" borderId="0" xfId="0" applyFont="1" applyFill="1" applyBorder="1" applyAlignment="1">
      <alignment vertical="center" wrapText="1"/>
    </xf>
    <xf numFmtId="0" fontId="7" fillId="0" borderId="16" xfId="0" applyFont="1" applyFill="1" applyBorder="1" applyAlignment="1">
      <alignment horizontal="right" vertical="center" wrapText="1"/>
    </xf>
    <xf numFmtId="0" fontId="1" fillId="0" borderId="18" xfId="0" applyFont="1" applyFill="1" applyBorder="1">
      <alignment vertical="center"/>
    </xf>
    <xf numFmtId="0" fontId="19" fillId="0" borderId="16" xfId="0" applyFont="1" applyFill="1" applyBorder="1" applyAlignment="1">
      <alignment horizontal="center" vertical="center"/>
    </xf>
    <xf numFmtId="0" fontId="1" fillId="0" borderId="17" xfId="0" applyFont="1" applyFill="1" applyBorder="1">
      <alignment vertical="center"/>
    </xf>
    <xf numFmtId="0" fontId="7" fillId="0" borderId="17" xfId="0" applyFont="1" applyFill="1" applyBorder="1" applyAlignment="1">
      <alignment horizontal="left" vertical="center"/>
    </xf>
    <xf numFmtId="0" fontId="7" fillId="0" borderId="17" xfId="0" applyFont="1" applyFill="1" applyBorder="1" applyAlignment="1">
      <alignment horizontal="center" vertical="center"/>
    </xf>
    <xf numFmtId="0" fontId="1" fillId="0" borderId="20" xfId="0" applyFont="1" applyFill="1" applyBorder="1">
      <alignment vertical="center"/>
    </xf>
    <xf numFmtId="0" fontId="1" fillId="0" borderId="18" xfId="0" applyFont="1" applyFill="1" applyBorder="1" applyAlignment="1">
      <alignment vertical="center" wrapText="1"/>
    </xf>
    <xf numFmtId="0" fontId="1" fillId="0" borderId="21" xfId="0" applyFont="1" applyFill="1" applyBorder="1">
      <alignment vertical="center"/>
    </xf>
    <xf numFmtId="0" fontId="1" fillId="0" borderId="21" xfId="0" applyFont="1" applyFill="1" applyBorder="1" applyAlignment="1">
      <alignment vertical="center" wrapText="1"/>
    </xf>
    <xf numFmtId="0" fontId="2" fillId="0" borderId="18" xfId="0" applyFont="1" applyFill="1" applyBorder="1">
      <alignment vertical="center"/>
    </xf>
    <xf numFmtId="0" fontId="2" fillId="0" borderId="21" xfId="0" applyFont="1" applyFill="1" applyBorder="1" applyAlignment="1">
      <alignment vertical="center" wrapText="1"/>
    </xf>
    <xf numFmtId="0" fontId="1" fillId="0" borderId="19" xfId="0" applyFont="1" applyFill="1" applyBorder="1">
      <alignment vertical="center"/>
    </xf>
    <xf numFmtId="0" fontId="1" fillId="0" borderId="19" xfId="0" applyFont="1" applyFill="1" applyBorder="1" applyAlignment="1">
      <alignment vertical="center" wrapText="1"/>
    </xf>
    <xf numFmtId="0" fontId="1" fillId="0" borderId="22" xfId="0" applyFont="1" applyFill="1" applyBorder="1" applyAlignment="1">
      <alignment vertical="center" wrapText="1"/>
    </xf>
    <xf numFmtId="0" fontId="7" fillId="0" borderId="16" xfId="0" applyFont="1" applyFill="1" applyBorder="1">
      <alignment vertical="center"/>
    </xf>
    <xf numFmtId="0" fontId="21" fillId="0" borderId="16" xfId="0" applyFont="1" applyFill="1" applyBorder="1" applyAlignment="1">
      <alignment vertical="center" wrapText="1"/>
    </xf>
    <xf numFmtId="0" fontId="22" fillId="0" borderId="16" xfId="0" applyFont="1" applyFill="1" applyBorder="1" applyAlignment="1">
      <alignment horizontal="right" vertical="center" wrapText="1"/>
    </xf>
    <xf numFmtId="0" fontId="7" fillId="0" borderId="17" xfId="0" applyFont="1" applyFill="1" applyBorder="1" applyAlignment="1">
      <alignment horizontal="right" vertical="center"/>
    </xf>
    <xf numFmtId="0" fontId="21" fillId="0" borderId="19" xfId="0" applyFont="1" applyFill="1" applyBorder="1" applyAlignment="1">
      <alignment vertical="center" wrapText="1"/>
    </xf>
    <xf numFmtId="0" fontId="21" fillId="0" borderId="21" xfId="0" applyFont="1" applyFill="1" applyBorder="1" applyAlignment="1">
      <alignment vertical="center" wrapText="1"/>
    </xf>
    <xf numFmtId="0" fontId="21" fillId="0" borderId="22" xfId="0" applyFont="1" applyFill="1" applyBorder="1" applyAlignment="1">
      <alignment vertical="center" wrapText="1"/>
    </xf>
    <xf numFmtId="0" fontId="21" fillId="0" borderId="17" xfId="0" applyFont="1" applyFill="1" applyBorder="1" applyAlignment="1">
      <alignment vertical="center" wrapText="1"/>
    </xf>
    <xf numFmtId="0" fontId="7" fillId="0" borderId="2" xfId="0" applyFont="1" applyFill="1" applyBorder="1" applyAlignment="1">
      <alignment horizontal="center" vertical="center"/>
    </xf>
    <xf numFmtId="0" fontId="1" fillId="0" borderId="17" xfId="0" applyFont="1" applyFill="1" applyBorder="1" applyAlignment="1">
      <alignment vertical="center" wrapText="1"/>
    </xf>
    <xf numFmtId="0" fontId="21" fillId="0" borderId="18" xfId="0" applyFont="1" applyFill="1" applyBorder="1" applyAlignment="1">
      <alignment vertical="center" wrapText="1"/>
    </xf>
    <xf numFmtId="0" fontId="21" fillId="0" borderId="20" xfId="0" applyFont="1" applyFill="1" applyBorder="1" applyAlignment="1">
      <alignment vertical="center" wrapText="1"/>
    </xf>
    <xf numFmtId="0" fontId="22" fillId="0" borderId="18" xfId="0" applyFont="1" applyFill="1" applyBorder="1">
      <alignment vertical="center"/>
    </xf>
    <xf numFmtId="0" fontId="21" fillId="0" borderId="16" xfId="0" applyFont="1" applyFill="1" applyBorder="1">
      <alignment vertical="center"/>
    </xf>
    <xf numFmtId="0" fontId="22" fillId="0" borderId="16" xfId="0" applyFont="1" applyFill="1" applyBorder="1" applyAlignment="1">
      <alignment horizontal="right" vertical="center"/>
    </xf>
    <xf numFmtId="0" fontId="21" fillId="0" borderId="18" xfId="0" applyFont="1" applyFill="1" applyBorder="1">
      <alignment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0" fontId="22" fillId="0" borderId="0" xfId="0" applyFont="1" applyFill="1" applyAlignment="1">
      <alignment horizontal="right" vertical="center"/>
    </xf>
    <xf numFmtId="0" fontId="21" fillId="0" borderId="19" xfId="0" applyFont="1" applyFill="1" applyBorder="1">
      <alignment vertical="center"/>
    </xf>
    <xf numFmtId="0" fontId="21" fillId="0" borderId="23" xfId="0" applyFont="1" applyFill="1" applyBorder="1" applyAlignment="1">
      <alignment vertical="center" wrapText="1"/>
    </xf>
    <xf numFmtId="0" fontId="22" fillId="0" borderId="0" xfId="0" applyFont="1" applyFill="1" applyAlignment="1">
      <alignment vertical="center"/>
    </xf>
    <xf numFmtId="0" fontId="21" fillId="0" borderId="24" xfId="0" applyFont="1" applyFill="1" applyBorder="1" applyAlignment="1">
      <alignment vertical="center" wrapText="1"/>
    </xf>
    <xf numFmtId="0" fontId="1" fillId="0" borderId="16" xfId="0" applyFont="1" applyFill="1" applyBorder="1" applyAlignment="1">
      <alignment vertical="center" wrapText="1"/>
    </xf>
    <xf numFmtId="0" fontId="24" fillId="0" borderId="0" xfId="0" applyFont="1" applyFill="1">
      <alignment vertical="center"/>
    </xf>
    <xf numFmtId="0" fontId="17" fillId="0" borderId="18" xfId="0" applyFont="1" applyFill="1" applyBorder="1">
      <alignment vertical="center"/>
    </xf>
    <xf numFmtId="0" fontId="8" fillId="0" borderId="16" xfId="0" applyFont="1" applyFill="1" applyBorder="1" applyAlignment="1">
      <alignment horizontal="right" vertical="center"/>
    </xf>
    <xf numFmtId="0" fontId="17" fillId="0" borderId="21" xfId="0" applyFont="1" applyFill="1" applyBorder="1" applyAlignment="1">
      <alignment vertical="center" wrapText="1"/>
    </xf>
    <xf numFmtId="0" fontId="22" fillId="0" borderId="17" xfId="0" applyFont="1" applyFill="1" applyBorder="1" applyAlignment="1">
      <alignment horizontal="center" vertical="center"/>
    </xf>
    <xf numFmtId="0" fontId="25" fillId="0" borderId="21" xfId="0" applyFont="1" applyFill="1" applyBorder="1" applyAlignment="1">
      <alignment vertical="center" wrapText="1"/>
    </xf>
    <xf numFmtId="0" fontId="25" fillId="0" borderId="18" xfId="0" applyFont="1" applyFill="1" applyBorder="1" applyAlignment="1">
      <alignment vertical="center" wrapText="1"/>
    </xf>
    <xf numFmtId="0" fontId="25" fillId="0" borderId="2" xfId="0" applyFont="1" applyFill="1" applyBorder="1" applyAlignment="1">
      <alignment vertical="center" wrapText="1"/>
    </xf>
    <xf numFmtId="0" fontId="26" fillId="0" borderId="18" xfId="0" applyFont="1" applyFill="1" applyBorder="1" applyAlignment="1">
      <alignment vertical="center" wrapText="1"/>
    </xf>
    <xf numFmtId="0" fontId="26" fillId="0" borderId="21" xfId="0" applyFont="1" applyFill="1" applyBorder="1" applyAlignment="1">
      <alignment vertical="center" wrapText="1"/>
    </xf>
    <xf numFmtId="0" fontId="25" fillId="0" borderId="19" xfId="0" applyFont="1" applyFill="1" applyBorder="1" applyAlignment="1">
      <alignment vertical="center" wrapText="1"/>
    </xf>
    <xf numFmtId="0" fontId="8" fillId="0" borderId="0" xfId="0" applyFont="1" applyFill="1" applyAlignment="1">
      <alignment vertical="center"/>
    </xf>
    <xf numFmtId="0" fontId="27" fillId="0" borderId="0" xfId="0" applyFont="1" applyFill="1" applyAlignment="1">
      <alignment horizontal="center" vertical="center" wrapText="1"/>
    </xf>
    <xf numFmtId="0" fontId="28" fillId="0" borderId="0" xfId="0" applyFont="1" applyFill="1" applyAlignment="1">
      <alignment horizontal="center" vertical="center"/>
    </xf>
    <xf numFmtId="0" fontId="29" fillId="0" borderId="0" xfId="0" applyFont="1" applyFill="1" applyAlignment="1">
      <alignment horizontal="center" vertical="center"/>
    </xf>
    <xf numFmtId="0" fontId="20" fillId="0" borderId="2" xfId="0" applyFont="1" applyFill="1" applyBorder="1" applyAlignment="1" quotePrefix="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_2010年单位项目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externalLink" Target="externalLinks/externalLink14.xml"/><Relationship Id="rId3" Type="http://schemas.openxmlformats.org/officeDocument/2006/relationships/worksheet" Target="worksheets/sheet3.xml"/><Relationship Id="rId29" Type="http://schemas.openxmlformats.org/officeDocument/2006/relationships/externalLink" Target="externalLinks/externalLink13.xml"/><Relationship Id="rId28" Type="http://schemas.openxmlformats.org/officeDocument/2006/relationships/externalLink" Target="externalLinks/externalLink12.xml"/><Relationship Id="rId27" Type="http://schemas.openxmlformats.org/officeDocument/2006/relationships/externalLink" Target="externalLinks/externalLink11.xml"/><Relationship Id="rId26" Type="http://schemas.openxmlformats.org/officeDocument/2006/relationships/externalLink" Target="externalLinks/externalLink10.xml"/><Relationship Id="rId25" Type="http://schemas.openxmlformats.org/officeDocument/2006/relationships/externalLink" Target="externalLinks/externalLink9.xml"/><Relationship Id="rId24" Type="http://schemas.openxmlformats.org/officeDocument/2006/relationships/externalLink" Target="externalLinks/externalLink8.xml"/><Relationship Id="rId23" Type="http://schemas.openxmlformats.org/officeDocument/2006/relationships/externalLink" Target="externalLinks/externalLink7.xml"/><Relationship Id="rId22" Type="http://schemas.openxmlformats.org/officeDocument/2006/relationships/externalLink" Target="externalLinks/externalLink6.xml"/><Relationship Id="rId21" Type="http://schemas.openxmlformats.org/officeDocument/2006/relationships/externalLink" Target="externalLinks/externalLink5.xml"/><Relationship Id="rId20" Type="http://schemas.openxmlformats.org/officeDocument/2006/relationships/externalLink" Target="externalLinks/externalLink4.xml"/><Relationship Id="rId2" Type="http://schemas.openxmlformats.org/officeDocument/2006/relationships/worksheet" Target="worksheets/sheet2.xml"/><Relationship Id="rId19" Type="http://schemas.openxmlformats.org/officeDocument/2006/relationships/externalLink" Target="externalLinks/externalLink3.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Documents%20and%20Settings\Administrator\Local%20Settings\Temporary%20Internet%20Files\Content.IE5\0DAB481O\2016&#24180;&#31038;&#20445;&#22522;&#37329;&#25910;&#25903;&#25191;&#34892;&#21450;2017&#24180;&#39044;&#31639;&#33609;&#26696;&#34920;&#65288;&#39044;&#31639;&#22788;&#24050;&#35843;&#25972;&#26684;&#24335;&#65289;&#65288;2016.1.6&#25253;&#39044;&#31639;&#2278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view="pageBreakPreview" zoomScaleNormal="100" workbookViewId="0">
      <selection activeCell="B3" sqref="B3"/>
    </sheetView>
  </sheetViews>
  <sheetFormatPr defaultColWidth="9" defaultRowHeight="14.25" outlineLevelRow="2"/>
  <cols>
    <col min="1" max="1" width="123.133333333333" style="174" customWidth="1"/>
    <col min="2" max="16384" width="9" style="174"/>
  </cols>
  <sheetData>
    <row r="1" ht="165" customHeight="1" spans="1:1">
      <c r="A1" s="175" t="s">
        <v>0</v>
      </c>
    </row>
    <row r="2" ht="75" customHeight="1" spans="1:1">
      <c r="A2" s="176"/>
    </row>
    <row r="3" ht="75" customHeight="1" spans="1:1">
      <c r="A3" s="177" t="s">
        <v>1</v>
      </c>
    </row>
  </sheetData>
  <printOptions horizontalCentered="1"/>
  <pageMargins left="0.590277777777778" right="0.590277777777778" top="2.7555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1" sqref="B1"/>
    </sheetView>
  </sheetViews>
  <sheetFormatPr defaultColWidth="10" defaultRowHeight="13.5"/>
  <cols>
    <col min="1" max="1" width="1.53333333333333" customWidth="1"/>
    <col min="2" max="2" width="11.8833333333333" customWidth="1"/>
    <col min="3" max="3" width="28.8833333333333" customWidth="1"/>
    <col min="4" max="9" width="14.75" customWidth="1"/>
    <col min="10" max="10" width="1.53333333333333" customWidth="1"/>
    <col min="11" max="11" width="9.76666666666667" customWidth="1"/>
  </cols>
  <sheetData>
    <row r="1" ht="25" customHeight="1" spans="1:10">
      <c r="A1" s="96"/>
      <c r="B1" s="97"/>
      <c r="C1" s="98"/>
      <c r="D1" s="99"/>
      <c r="E1" s="99"/>
      <c r="F1" s="99"/>
      <c r="G1" s="99"/>
      <c r="H1" s="99"/>
      <c r="I1" s="112" t="s">
        <v>198</v>
      </c>
      <c r="J1" s="103"/>
    </row>
    <row r="2" ht="22.8" customHeight="1" spans="1:10">
      <c r="A2" s="96"/>
      <c r="B2" s="100" t="s">
        <v>199</v>
      </c>
      <c r="C2" s="100"/>
      <c r="D2" s="100"/>
      <c r="E2" s="100"/>
      <c r="F2" s="100"/>
      <c r="G2" s="100"/>
      <c r="H2" s="100"/>
      <c r="I2" s="100"/>
      <c r="J2" s="103" t="s">
        <v>3</v>
      </c>
    </row>
    <row r="3" ht="19.55" customHeight="1" spans="1:10">
      <c r="A3" s="101"/>
      <c r="B3" s="102" t="s">
        <v>5</v>
      </c>
      <c r="C3" s="102"/>
      <c r="D3" s="113"/>
      <c r="E3" s="113"/>
      <c r="F3" s="113"/>
      <c r="G3" s="113"/>
      <c r="H3" s="113"/>
      <c r="I3" s="113" t="s">
        <v>6</v>
      </c>
      <c r="J3" s="114"/>
    </row>
    <row r="4" ht="24.4" customHeight="1" spans="1:10">
      <c r="A4" s="103"/>
      <c r="B4" s="104" t="s">
        <v>200</v>
      </c>
      <c r="C4" s="104" t="s">
        <v>71</v>
      </c>
      <c r="D4" s="104" t="s">
        <v>201</v>
      </c>
      <c r="E4" s="104"/>
      <c r="F4" s="104"/>
      <c r="G4" s="104"/>
      <c r="H4" s="104"/>
      <c r="I4" s="104"/>
      <c r="J4" s="115"/>
    </row>
    <row r="5" ht="24.4" customHeight="1" spans="1:10">
      <c r="A5" s="105"/>
      <c r="B5" s="104"/>
      <c r="C5" s="104"/>
      <c r="D5" s="104" t="s">
        <v>59</v>
      </c>
      <c r="E5" s="119" t="s">
        <v>202</v>
      </c>
      <c r="F5" s="104" t="s">
        <v>203</v>
      </c>
      <c r="G5" s="104"/>
      <c r="H5" s="104"/>
      <c r="I5" s="104" t="s">
        <v>173</v>
      </c>
      <c r="J5" s="115"/>
    </row>
    <row r="6" ht="24.4" customHeight="1" spans="1:10">
      <c r="A6" s="105"/>
      <c r="B6" s="104"/>
      <c r="C6" s="104"/>
      <c r="D6" s="104"/>
      <c r="E6" s="119"/>
      <c r="F6" s="104" t="s">
        <v>152</v>
      </c>
      <c r="G6" s="104" t="s">
        <v>204</v>
      </c>
      <c r="H6" s="104" t="s">
        <v>205</v>
      </c>
      <c r="I6" s="104"/>
      <c r="J6" s="116"/>
    </row>
    <row r="7" ht="22.8" customHeight="1" spans="1:10">
      <c r="A7" s="106"/>
      <c r="B7" s="104"/>
      <c r="C7" s="104" t="s">
        <v>72</v>
      </c>
      <c r="D7" s="107"/>
      <c r="E7" s="107"/>
      <c r="F7" s="107"/>
      <c r="G7" s="107"/>
      <c r="H7" s="107"/>
      <c r="I7" s="107"/>
      <c r="J7" s="117"/>
    </row>
    <row r="8" ht="22.8" customHeight="1" spans="1:10">
      <c r="A8" s="106"/>
      <c r="B8" s="178" t="s">
        <v>73</v>
      </c>
      <c r="C8" s="104" t="s">
        <v>206</v>
      </c>
      <c r="D8" s="107">
        <v>6.85</v>
      </c>
      <c r="E8" s="107"/>
      <c r="F8" s="107"/>
      <c r="G8" s="107"/>
      <c r="H8" s="107"/>
      <c r="I8" s="107">
        <v>6.85</v>
      </c>
      <c r="J8" s="117"/>
    </row>
    <row r="9" ht="22.8" customHeight="1" spans="1:10">
      <c r="A9" s="106"/>
      <c r="B9" s="104"/>
      <c r="C9" s="104"/>
      <c r="D9" s="107"/>
      <c r="E9" s="107"/>
      <c r="F9" s="107"/>
      <c r="G9" s="107"/>
      <c r="H9" s="107"/>
      <c r="I9" s="107"/>
      <c r="J9" s="117"/>
    </row>
    <row r="10" ht="22.8" customHeight="1" spans="1:10">
      <c r="A10" s="106"/>
      <c r="B10" s="104"/>
      <c r="C10" s="104"/>
      <c r="D10" s="107"/>
      <c r="E10" s="107"/>
      <c r="F10" s="107"/>
      <c r="G10" s="107"/>
      <c r="H10" s="107"/>
      <c r="I10" s="107"/>
      <c r="J10" s="117"/>
    </row>
    <row r="11" ht="22.8" customHeight="1" spans="1:10">
      <c r="A11" s="106"/>
      <c r="B11" s="104"/>
      <c r="C11" s="104"/>
      <c r="D11" s="107"/>
      <c r="E11" s="107"/>
      <c r="F11" s="107"/>
      <c r="G11" s="107"/>
      <c r="H11" s="107"/>
      <c r="I11" s="107"/>
      <c r="J11" s="117"/>
    </row>
    <row r="12" ht="22.8" customHeight="1" spans="1:10">
      <c r="A12" s="106"/>
      <c r="B12" s="104"/>
      <c r="C12" s="104"/>
      <c r="D12" s="107"/>
      <c r="E12" s="107"/>
      <c r="F12" s="107"/>
      <c r="G12" s="107"/>
      <c r="H12" s="107"/>
      <c r="I12" s="107"/>
      <c r="J12" s="117"/>
    </row>
    <row r="13" ht="22.8" customHeight="1" spans="1:10">
      <c r="A13" s="106"/>
      <c r="B13" s="104"/>
      <c r="C13" s="104"/>
      <c r="D13" s="107"/>
      <c r="E13" s="107"/>
      <c r="F13" s="107"/>
      <c r="G13" s="107"/>
      <c r="H13" s="107"/>
      <c r="I13" s="107"/>
      <c r="J13" s="117"/>
    </row>
    <row r="14" ht="22.8" customHeight="1" spans="1:10">
      <c r="A14" s="106"/>
      <c r="B14" s="104"/>
      <c r="C14" s="104"/>
      <c r="D14" s="107"/>
      <c r="E14" s="107"/>
      <c r="F14" s="107"/>
      <c r="G14" s="107"/>
      <c r="H14" s="107"/>
      <c r="I14" s="107"/>
      <c r="J14" s="117"/>
    </row>
    <row r="15" ht="22.8" customHeight="1" spans="1:10">
      <c r="A15" s="106"/>
      <c r="B15" s="104"/>
      <c r="C15" s="104"/>
      <c r="D15" s="107"/>
      <c r="E15" s="107"/>
      <c r="F15" s="107"/>
      <c r="G15" s="107"/>
      <c r="H15" s="107"/>
      <c r="I15" s="107"/>
      <c r="J15" s="117"/>
    </row>
    <row r="16" ht="22.8" customHeight="1" spans="1:10">
      <c r="A16" s="106"/>
      <c r="B16" s="104"/>
      <c r="C16" s="104"/>
      <c r="D16" s="107"/>
      <c r="E16" s="107"/>
      <c r="F16" s="107"/>
      <c r="G16" s="107"/>
      <c r="H16" s="107"/>
      <c r="I16" s="107"/>
      <c r="J16" s="117"/>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1" sqref="B1"/>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96"/>
      <c r="B1" s="97"/>
      <c r="C1" s="97"/>
      <c r="D1" s="97"/>
      <c r="E1" s="98"/>
      <c r="F1" s="98"/>
      <c r="G1" s="99"/>
      <c r="H1" s="99"/>
      <c r="I1" s="112" t="s">
        <v>207</v>
      </c>
      <c r="J1" s="103"/>
    </row>
    <row r="2" ht="22.8" customHeight="1" spans="1:10">
      <c r="A2" s="96"/>
      <c r="B2" s="100" t="s">
        <v>208</v>
      </c>
      <c r="C2" s="100"/>
      <c r="D2" s="100"/>
      <c r="E2" s="100"/>
      <c r="F2" s="100"/>
      <c r="G2" s="100"/>
      <c r="H2" s="100"/>
      <c r="I2" s="100"/>
      <c r="J2" s="103" t="s">
        <v>3</v>
      </c>
    </row>
    <row r="3" ht="19.55" customHeight="1" spans="1:10">
      <c r="A3" s="101"/>
      <c r="B3" s="102" t="s">
        <v>5</v>
      </c>
      <c r="C3" s="102"/>
      <c r="D3" s="102"/>
      <c r="E3" s="102"/>
      <c r="F3" s="102"/>
      <c r="G3" s="101"/>
      <c r="H3" s="101"/>
      <c r="I3" s="113" t="s">
        <v>6</v>
      </c>
      <c r="J3" s="114"/>
    </row>
    <row r="4" ht="24.4" customHeight="1" spans="1:10">
      <c r="A4" s="103"/>
      <c r="B4" s="104" t="s">
        <v>9</v>
      </c>
      <c r="C4" s="104"/>
      <c r="D4" s="104"/>
      <c r="E4" s="104"/>
      <c r="F4" s="104"/>
      <c r="G4" s="104" t="s">
        <v>209</v>
      </c>
      <c r="H4" s="104"/>
      <c r="I4" s="104"/>
      <c r="J4" s="115"/>
    </row>
    <row r="5" ht="24.4" customHeight="1" spans="1:10">
      <c r="A5" s="105"/>
      <c r="B5" s="104" t="s">
        <v>93</v>
      </c>
      <c r="C5" s="104"/>
      <c r="D5" s="104"/>
      <c r="E5" s="104" t="s">
        <v>70</v>
      </c>
      <c r="F5" s="104" t="s">
        <v>71</v>
      </c>
      <c r="G5" s="104" t="s">
        <v>59</v>
      </c>
      <c r="H5" s="104" t="s">
        <v>89</v>
      </c>
      <c r="I5" s="104" t="s">
        <v>90</v>
      </c>
      <c r="J5" s="115"/>
    </row>
    <row r="6" ht="24.4" customHeight="1" spans="1:10">
      <c r="A6" s="105"/>
      <c r="B6" s="104" t="s">
        <v>94</v>
      </c>
      <c r="C6" s="104" t="s">
        <v>95</v>
      </c>
      <c r="D6" s="104" t="s">
        <v>96</v>
      </c>
      <c r="E6" s="104"/>
      <c r="F6" s="104"/>
      <c r="G6" s="104"/>
      <c r="H6" s="104"/>
      <c r="I6" s="104"/>
      <c r="J6" s="116"/>
    </row>
    <row r="7" ht="22.8" customHeight="1" spans="1:10">
      <c r="A7" s="106"/>
      <c r="B7" s="104"/>
      <c r="C7" s="104"/>
      <c r="D7" s="104"/>
      <c r="E7" s="104"/>
      <c r="F7" s="104" t="s">
        <v>72</v>
      </c>
      <c r="G7" s="107">
        <f>SUM(I7)</f>
        <v>2564.05</v>
      </c>
      <c r="H7" s="107"/>
      <c r="I7" s="107">
        <f>SUM(I8)</f>
        <v>2564.05</v>
      </c>
      <c r="J7" s="117"/>
    </row>
    <row r="8" ht="22.8" customHeight="1" spans="1:10">
      <c r="A8" s="106"/>
      <c r="B8" s="104">
        <v>212</v>
      </c>
      <c r="C8" s="120" t="s">
        <v>100</v>
      </c>
      <c r="D8" s="120" t="s">
        <v>101</v>
      </c>
      <c r="E8" s="178" t="s">
        <v>73</v>
      </c>
      <c r="F8" s="104" t="s">
        <v>83</v>
      </c>
      <c r="G8" s="107">
        <f>SUM(I8)</f>
        <v>2564.05</v>
      </c>
      <c r="H8" s="107"/>
      <c r="I8" s="107">
        <v>2564.05</v>
      </c>
      <c r="J8" s="117"/>
    </row>
    <row r="9" ht="22.8" customHeight="1" spans="1:10">
      <c r="A9" s="106"/>
      <c r="B9" s="104"/>
      <c r="C9" s="104"/>
      <c r="D9" s="104"/>
      <c r="E9" s="104"/>
      <c r="F9" s="104"/>
      <c r="G9" s="107"/>
      <c r="H9" s="107"/>
      <c r="I9" s="107"/>
      <c r="J9" s="117"/>
    </row>
    <row r="10" ht="22.8" customHeight="1" spans="1:10">
      <c r="A10" s="106"/>
      <c r="B10" s="104"/>
      <c r="C10" s="104"/>
      <c r="D10" s="104"/>
      <c r="E10" s="104"/>
      <c r="F10" s="104"/>
      <c r="G10" s="107"/>
      <c r="H10" s="107"/>
      <c r="I10" s="107"/>
      <c r="J10" s="117"/>
    </row>
    <row r="11" ht="22.8" customHeight="1" spans="1:10">
      <c r="A11" s="106"/>
      <c r="B11" s="104"/>
      <c r="C11" s="104"/>
      <c r="D11" s="104"/>
      <c r="E11" s="104"/>
      <c r="F11" s="104"/>
      <c r="G11" s="107"/>
      <c r="H11" s="107"/>
      <c r="I11" s="107"/>
      <c r="J11" s="117"/>
    </row>
    <row r="12" ht="22.8" customHeight="1" spans="1:10">
      <c r="A12" s="106"/>
      <c r="B12" s="104"/>
      <c r="C12" s="104"/>
      <c r="D12" s="104"/>
      <c r="E12" s="104"/>
      <c r="F12" s="104"/>
      <c r="G12" s="107"/>
      <c r="H12" s="107"/>
      <c r="I12" s="107"/>
      <c r="J12" s="117"/>
    </row>
    <row r="13" ht="22.8" customHeight="1" spans="1:10">
      <c r="A13" s="106"/>
      <c r="B13" s="104"/>
      <c r="C13" s="104"/>
      <c r="D13" s="104"/>
      <c r="E13" s="104"/>
      <c r="F13" s="104"/>
      <c r="G13" s="107"/>
      <c r="H13" s="107"/>
      <c r="I13" s="107"/>
      <c r="J13" s="117"/>
    </row>
    <row r="14" ht="22.8" customHeight="1" spans="1:10">
      <c r="A14" s="106"/>
      <c r="B14" s="104"/>
      <c r="C14" s="104"/>
      <c r="D14" s="104"/>
      <c r="E14" s="104"/>
      <c r="F14" s="104"/>
      <c r="G14" s="107"/>
      <c r="H14" s="107"/>
      <c r="I14" s="107"/>
      <c r="J14" s="117"/>
    </row>
    <row r="15" ht="22.8" customHeight="1" spans="1:10">
      <c r="A15" s="106"/>
      <c r="B15" s="104"/>
      <c r="C15" s="104"/>
      <c r="D15" s="104"/>
      <c r="E15" s="104"/>
      <c r="F15" s="104"/>
      <c r="G15" s="107"/>
      <c r="H15" s="107"/>
      <c r="I15" s="107"/>
      <c r="J15" s="117"/>
    </row>
    <row r="16" ht="22.8" customHeight="1" spans="1:10">
      <c r="A16" s="105"/>
      <c r="B16" s="108"/>
      <c r="C16" s="108"/>
      <c r="D16" s="108"/>
      <c r="E16" s="108"/>
      <c r="F16" s="108" t="s">
        <v>23</v>
      </c>
      <c r="G16" s="109"/>
      <c r="H16" s="109"/>
      <c r="I16" s="109"/>
      <c r="J16" s="115"/>
    </row>
    <row r="17" ht="22.8" customHeight="1" spans="1:10">
      <c r="A17" s="105"/>
      <c r="B17" s="108"/>
      <c r="C17" s="108"/>
      <c r="D17" s="108"/>
      <c r="E17" s="108"/>
      <c r="F17" s="108" t="s">
        <v>23</v>
      </c>
      <c r="G17" s="109"/>
      <c r="H17" s="109"/>
      <c r="I17" s="109"/>
      <c r="J17" s="115"/>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1" activePane="bottomLeft" state="frozen"/>
      <selection/>
      <selection pane="bottomLeft" activeCell="B1" sqref="B1"/>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96"/>
      <c r="B1" s="97"/>
      <c r="C1" s="98"/>
      <c r="D1" s="99"/>
      <c r="E1" s="99"/>
      <c r="F1" s="99"/>
      <c r="G1" s="99"/>
      <c r="H1" s="99"/>
      <c r="I1" s="112" t="s">
        <v>210</v>
      </c>
      <c r="J1" s="103"/>
    </row>
    <row r="2" ht="22.8" customHeight="1" spans="1:10">
      <c r="A2" s="96"/>
      <c r="B2" s="100" t="s">
        <v>211</v>
      </c>
      <c r="C2" s="100"/>
      <c r="D2" s="100"/>
      <c r="E2" s="100"/>
      <c r="F2" s="100"/>
      <c r="G2" s="100"/>
      <c r="H2" s="100"/>
      <c r="I2" s="100"/>
      <c r="J2" s="103" t="s">
        <v>3</v>
      </c>
    </row>
    <row r="3" ht="19.55" customHeight="1" spans="1:10">
      <c r="A3" s="101"/>
      <c r="B3" s="102" t="s">
        <v>5</v>
      </c>
      <c r="C3" s="102"/>
      <c r="D3" s="113"/>
      <c r="E3" s="113"/>
      <c r="F3" s="113"/>
      <c r="G3" s="113"/>
      <c r="H3" s="113"/>
      <c r="I3" s="113" t="s">
        <v>6</v>
      </c>
      <c r="J3" s="114"/>
    </row>
    <row r="4" ht="24.4" customHeight="1" spans="1:10">
      <c r="A4" s="103"/>
      <c r="B4" s="104" t="s">
        <v>200</v>
      </c>
      <c r="C4" s="104" t="s">
        <v>71</v>
      </c>
      <c r="D4" s="104" t="s">
        <v>201</v>
      </c>
      <c r="E4" s="104"/>
      <c r="F4" s="104"/>
      <c r="G4" s="104"/>
      <c r="H4" s="104"/>
      <c r="I4" s="104"/>
      <c r="J4" s="115"/>
    </row>
    <row r="5" ht="24.4" customHeight="1" spans="1:10">
      <c r="A5" s="105"/>
      <c r="B5" s="104"/>
      <c r="C5" s="104"/>
      <c r="D5" s="104" t="s">
        <v>59</v>
      </c>
      <c r="E5" s="119" t="s">
        <v>202</v>
      </c>
      <c r="F5" s="104" t="s">
        <v>203</v>
      </c>
      <c r="G5" s="104"/>
      <c r="H5" s="104"/>
      <c r="I5" s="104" t="s">
        <v>173</v>
      </c>
      <c r="J5" s="115"/>
    </row>
    <row r="6" ht="24.4" customHeight="1" spans="1:10">
      <c r="A6" s="105"/>
      <c r="B6" s="104"/>
      <c r="C6" s="104"/>
      <c r="D6" s="104"/>
      <c r="E6" s="119"/>
      <c r="F6" s="104" t="s">
        <v>152</v>
      </c>
      <c r="G6" s="104" t="s">
        <v>204</v>
      </c>
      <c r="H6" s="104" t="s">
        <v>205</v>
      </c>
      <c r="I6" s="104"/>
      <c r="J6" s="116"/>
    </row>
    <row r="7" ht="22.8" customHeight="1" spans="1:10">
      <c r="A7" s="106"/>
      <c r="B7" s="104"/>
      <c r="C7" s="104" t="s">
        <v>72</v>
      </c>
      <c r="D7" s="107"/>
      <c r="E7" s="107"/>
      <c r="F7" s="107"/>
      <c r="G7" s="107"/>
      <c r="H7" s="107"/>
      <c r="I7" s="107"/>
      <c r="J7" s="117"/>
    </row>
    <row r="8" ht="22.8" customHeight="1" spans="1:10">
      <c r="A8" s="106"/>
      <c r="B8" s="104"/>
      <c r="C8" s="104"/>
      <c r="D8" s="107"/>
      <c r="E8" s="107"/>
      <c r="F8" s="107"/>
      <c r="G8" s="107"/>
      <c r="H8" s="107"/>
      <c r="I8" s="107"/>
      <c r="J8" s="117"/>
    </row>
    <row r="9" ht="22.8" customHeight="1" spans="1:10">
      <c r="A9" s="106"/>
      <c r="B9" s="104"/>
      <c r="C9" s="104"/>
      <c r="D9" s="107"/>
      <c r="E9" s="107"/>
      <c r="F9" s="107"/>
      <c r="G9" s="107"/>
      <c r="H9" s="107"/>
      <c r="I9" s="107"/>
      <c r="J9" s="117"/>
    </row>
    <row r="10" ht="22.8" customHeight="1" spans="1:10">
      <c r="A10" s="106"/>
      <c r="B10" s="104"/>
      <c r="C10" s="104"/>
      <c r="D10" s="107"/>
      <c r="E10" s="107"/>
      <c r="F10" s="107"/>
      <c r="G10" s="107"/>
      <c r="H10" s="107"/>
      <c r="I10" s="107"/>
      <c r="J10" s="117"/>
    </row>
    <row r="11" ht="22.8" customHeight="1" spans="1:10">
      <c r="A11" s="106"/>
      <c r="B11" s="178" t="s">
        <v>73</v>
      </c>
      <c r="C11" s="104" t="s">
        <v>206</v>
      </c>
      <c r="D11" s="107">
        <v>0</v>
      </c>
      <c r="E11" s="107"/>
      <c r="F11" s="107"/>
      <c r="G11" s="107"/>
      <c r="H11" s="107"/>
      <c r="I11" s="107"/>
      <c r="J11" s="117"/>
    </row>
    <row r="12" ht="22.8" customHeight="1" spans="1:10">
      <c r="A12" s="106"/>
      <c r="B12" s="104"/>
      <c r="C12" s="104"/>
      <c r="D12" s="107"/>
      <c r="E12" s="107"/>
      <c r="F12" s="107"/>
      <c r="G12" s="107"/>
      <c r="H12" s="107"/>
      <c r="I12" s="107"/>
      <c r="J12" s="117"/>
    </row>
    <row r="13" ht="22.8" customHeight="1" spans="1:10">
      <c r="A13" s="106"/>
      <c r="B13" s="104"/>
      <c r="C13" s="104"/>
      <c r="D13" s="107"/>
      <c r="E13" s="107"/>
      <c r="F13" s="107"/>
      <c r="G13" s="107"/>
      <c r="H13" s="107"/>
      <c r="I13" s="107"/>
      <c r="J13" s="117"/>
    </row>
    <row r="14" ht="22.8" customHeight="1" spans="1:10">
      <c r="A14" s="106"/>
      <c r="B14" s="104"/>
      <c r="C14" s="104"/>
      <c r="D14" s="107"/>
      <c r="E14" s="107"/>
      <c r="F14" s="107"/>
      <c r="G14" s="107"/>
      <c r="H14" s="107"/>
      <c r="I14" s="107"/>
      <c r="J14" s="117"/>
    </row>
    <row r="15" ht="22.8" customHeight="1" spans="1:10">
      <c r="A15" s="106"/>
      <c r="B15" s="104"/>
      <c r="C15" s="104"/>
      <c r="D15" s="107"/>
      <c r="E15" s="107"/>
      <c r="F15" s="107"/>
      <c r="G15" s="107"/>
      <c r="H15" s="107"/>
      <c r="I15" s="107"/>
      <c r="J15" s="117"/>
    </row>
    <row r="16" ht="22.8" customHeight="1" spans="1:10">
      <c r="A16" s="106"/>
      <c r="B16" s="104"/>
      <c r="C16" s="104"/>
      <c r="D16" s="107"/>
      <c r="E16" s="107"/>
      <c r="F16" s="107"/>
      <c r="G16" s="107"/>
      <c r="H16" s="107"/>
      <c r="I16" s="107"/>
      <c r="J16" s="117"/>
    </row>
    <row r="17" ht="22.8" customHeight="1" spans="1:10">
      <c r="A17" s="106"/>
      <c r="B17" s="104"/>
      <c r="C17" s="104"/>
      <c r="D17" s="107"/>
      <c r="E17" s="107"/>
      <c r="F17" s="107"/>
      <c r="G17" s="107"/>
      <c r="H17" s="107"/>
      <c r="I17" s="107"/>
      <c r="J17" s="117"/>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1" sqref="B1"/>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96"/>
      <c r="B1" s="97"/>
      <c r="C1" s="97"/>
      <c r="D1" s="97"/>
      <c r="E1" s="98"/>
      <c r="F1" s="98"/>
      <c r="G1" s="99"/>
      <c r="H1" s="99"/>
      <c r="I1" s="112" t="s">
        <v>212</v>
      </c>
      <c r="J1" s="103"/>
    </row>
    <row r="2" ht="22.8" customHeight="1" spans="1:10">
      <c r="A2" s="96"/>
      <c r="B2" s="100" t="s">
        <v>213</v>
      </c>
      <c r="C2" s="100"/>
      <c r="D2" s="100"/>
      <c r="E2" s="100"/>
      <c r="F2" s="100"/>
      <c r="G2" s="100"/>
      <c r="H2" s="100"/>
      <c r="I2" s="100"/>
      <c r="J2" s="103" t="s">
        <v>3</v>
      </c>
    </row>
    <row r="3" ht="19.55" customHeight="1" spans="1:10">
      <c r="A3" s="101"/>
      <c r="B3" s="102" t="s">
        <v>5</v>
      </c>
      <c r="C3" s="102"/>
      <c r="D3" s="102"/>
      <c r="E3" s="102"/>
      <c r="F3" s="102"/>
      <c r="G3" s="101"/>
      <c r="H3" s="101"/>
      <c r="I3" s="113" t="s">
        <v>6</v>
      </c>
      <c r="J3" s="114"/>
    </row>
    <row r="4" ht="24.4" customHeight="1" spans="1:10">
      <c r="A4" s="103"/>
      <c r="B4" s="104" t="s">
        <v>9</v>
      </c>
      <c r="C4" s="104"/>
      <c r="D4" s="104"/>
      <c r="E4" s="104"/>
      <c r="F4" s="104"/>
      <c r="G4" s="104" t="s">
        <v>214</v>
      </c>
      <c r="H4" s="104"/>
      <c r="I4" s="104"/>
      <c r="J4" s="115"/>
    </row>
    <row r="5" ht="24.4" customHeight="1" spans="1:10">
      <c r="A5" s="105"/>
      <c r="B5" s="104" t="s">
        <v>93</v>
      </c>
      <c r="C5" s="104"/>
      <c r="D5" s="104"/>
      <c r="E5" s="104" t="s">
        <v>70</v>
      </c>
      <c r="F5" s="104" t="s">
        <v>71</v>
      </c>
      <c r="G5" s="104" t="s">
        <v>59</v>
      </c>
      <c r="H5" s="104" t="s">
        <v>89</v>
      </c>
      <c r="I5" s="104" t="s">
        <v>90</v>
      </c>
      <c r="J5" s="115"/>
    </row>
    <row r="6" ht="24.4" customHeight="1" spans="1:10">
      <c r="A6" s="105"/>
      <c r="B6" s="104" t="s">
        <v>94</v>
      </c>
      <c r="C6" s="104" t="s">
        <v>95</v>
      </c>
      <c r="D6" s="104" t="s">
        <v>96</v>
      </c>
      <c r="E6" s="104"/>
      <c r="F6" s="104"/>
      <c r="G6" s="104"/>
      <c r="H6" s="104"/>
      <c r="I6" s="104"/>
      <c r="J6" s="116"/>
    </row>
    <row r="7" ht="22.8" customHeight="1" spans="1:10">
      <c r="A7" s="106"/>
      <c r="B7" s="104"/>
      <c r="C7" s="104"/>
      <c r="D7" s="104"/>
      <c r="E7" s="104"/>
      <c r="F7" s="104" t="s">
        <v>72</v>
      </c>
      <c r="G7" s="107">
        <v>0</v>
      </c>
      <c r="H7" s="107"/>
      <c r="I7" s="107"/>
      <c r="J7" s="117"/>
    </row>
    <row r="8" ht="22.8" customHeight="1" spans="1:10">
      <c r="A8" s="105"/>
      <c r="B8" s="108"/>
      <c r="C8" s="108"/>
      <c r="D8" s="108"/>
      <c r="E8" s="108"/>
      <c r="F8" s="108" t="s">
        <v>23</v>
      </c>
      <c r="G8" s="109"/>
      <c r="H8" s="109"/>
      <c r="I8" s="109"/>
      <c r="J8" s="115"/>
    </row>
    <row r="9" ht="22.8" customHeight="1" spans="1:10">
      <c r="A9" s="105"/>
      <c r="B9" s="108"/>
      <c r="C9" s="108"/>
      <c r="D9" s="108"/>
      <c r="E9" s="108"/>
      <c r="F9" s="108"/>
      <c r="G9" s="109"/>
      <c r="H9" s="109"/>
      <c r="I9" s="109"/>
      <c r="J9" s="115"/>
    </row>
    <row r="10" ht="22.8" customHeight="1" spans="1:10">
      <c r="A10" s="105"/>
      <c r="B10" s="108"/>
      <c r="C10" s="108"/>
      <c r="D10" s="108"/>
      <c r="E10" s="108"/>
      <c r="F10" s="108"/>
      <c r="G10" s="109"/>
      <c r="H10" s="109"/>
      <c r="I10" s="109"/>
      <c r="J10" s="115"/>
    </row>
    <row r="11" ht="22.8" customHeight="1" spans="1:10">
      <c r="A11" s="105"/>
      <c r="B11" s="108"/>
      <c r="C11" s="108"/>
      <c r="D11" s="108"/>
      <c r="E11" s="108"/>
      <c r="F11" s="108"/>
      <c r="G11" s="109"/>
      <c r="H11" s="109"/>
      <c r="I11" s="109"/>
      <c r="J11" s="115"/>
    </row>
    <row r="12" ht="22.8" customHeight="1" spans="1:10">
      <c r="A12" s="105"/>
      <c r="B12" s="108"/>
      <c r="C12" s="108"/>
      <c r="D12" s="108"/>
      <c r="E12" s="108"/>
      <c r="F12" s="108"/>
      <c r="G12" s="109"/>
      <c r="H12" s="109"/>
      <c r="I12" s="109"/>
      <c r="J12" s="115"/>
    </row>
    <row r="13" ht="22.8" customHeight="1" spans="1:10">
      <c r="A13" s="105"/>
      <c r="B13" s="108"/>
      <c r="C13" s="108"/>
      <c r="D13" s="108"/>
      <c r="E13" s="108"/>
      <c r="F13" s="108"/>
      <c r="G13" s="109"/>
      <c r="H13" s="109"/>
      <c r="I13" s="109"/>
      <c r="J13" s="115"/>
    </row>
    <row r="14" ht="22.8" customHeight="1" spans="1:10">
      <c r="A14" s="105"/>
      <c r="B14" s="108"/>
      <c r="C14" s="108"/>
      <c r="D14" s="108"/>
      <c r="E14" s="108"/>
      <c r="F14" s="108"/>
      <c r="G14" s="109"/>
      <c r="H14" s="109"/>
      <c r="I14" s="109"/>
      <c r="J14" s="115"/>
    </row>
    <row r="15" ht="22.8" customHeight="1" spans="1:10">
      <c r="A15" s="105"/>
      <c r="B15" s="108"/>
      <c r="C15" s="108"/>
      <c r="D15" s="108"/>
      <c r="E15" s="108"/>
      <c r="F15" s="108"/>
      <c r="G15" s="109"/>
      <c r="H15" s="109"/>
      <c r="I15" s="109"/>
      <c r="J15" s="115"/>
    </row>
    <row r="16" ht="22.8" customHeight="1" spans="1:10">
      <c r="A16" s="105"/>
      <c r="B16" s="108"/>
      <c r="C16" s="108"/>
      <c r="D16" s="108"/>
      <c r="E16" s="108"/>
      <c r="F16" s="108" t="s">
        <v>23</v>
      </c>
      <c r="G16" s="109"/>
      <c r="H16" s="109"/>
      <c r="I16" s="109"/>
      <c r="J16" s="115"/>
    </row>
    <row r="17" ht="22.8" customHeight="1" spans="1:10">
      <c r="A17" s="105"/>
      <c r="B17" s="108"/>
      <c r="C17" s="108"/>
      <c r="D17" s="108"/>
      <c r="E17" s="108"/>
      <c r="F17" s="108" t="s">
        <v>103</v>
      </c>
      <c r="G17" s="109"/>
      <c r="H17" s="109"/>
      <c r="I17" s="109"/>
      <c r="J17" s="116"/>
    </row>
    <row r="18" ht="9.75" customHeight="1" spans="1:10">
      <c r="A18" s="110"/>
      <c r="B18" s="111"/>
      <c r="C18" s="111"/>
      <c r="D18" s="111"/>
      <c r="E18" s="111"/>
      <c r="F18" s="110"/>
      <c r="G18" s="110"/>
      <c r="H18" s="110"/>
      <c r="I18" s="110"/>
      <c r="J18" s="118"/>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workbookViewId="0">
      <selection activeCell="M12" sqref="M12"/>
    </sheetView>
  </sheetViews>
  <sheetFormatPr defaultColWidth="8" defaultRowHeight="13.5"/>
  <cols>
    <col min="1" max="1" width="5" style="68" customWidth="1"/>
    <col min="2" max="2" width="9.75" style="64" customWidth="1"/>
    <col min="3" max="3" width="23.1333333333333" style="68" customWidth="1"/>
    <col min="4" max="4" width="8.25" style="64" customWidth="1"/>
    <col min="5" max="5" width="6" style="64" customWidth="1"/>
    <col min="6" max="6" width="7.625" style="64" customWidth="1"/>
    <col min="7" max="9" width="8.375" style="64"/>
    <col min="10" max="10" width="8" style="64"/>
    <col min="11" max="11" width="6.25" style="64" customWidth="1"/>
    <col min="12" max="12" width="7.25" style="64" customWidth="1"/>
    <col min="13" max="13" width="8.13333333333333" style="64" customWidth="1"/>
    <col min="14" max="14" width="9.375" style="64" customWidth="1"/>
    <col min="15" max="15" width="6.88333333333333" style="64" customWidth="1"/>
    <col min="16" max="16" width="8" style="64"/>
    <col min="17" max="17" width="5.75" style="64" customWidth="1"/>
    <col min="18" max="18" width="12.25" style="64" customWidth="1"/>
    <col min="19" max="16384" width="8" style="64"/>
  </cols>
  <sheetData>
    <row r="1" s="64" customFormat="1" ht="22.9" customHeight="1" spans="1:18">
      <c r="A1" s="69"/>
      <c r="B1" s="70"/>
      <c r="C1" s="71"/>
      <c r="D1" s="70"/>
      <c r="R1" s="93" t="s">
        <v>215</v>
      </c>
    </row>
    <row r="2" s="64" customFormat="1" ht="33" customHeight="1" spans="1:18">
      <c r="A2" s="72" t="s">
        <v>216</v>
      </c>
      <c r="B2" s="72"/>
      <c r="C2" s="72"/>
      <c r="D2" s="72"/>
      <c r="E2" s="72"/>
      <c r="F2" s="72"/>
      <c r="G2" s="72"/>
      <c r="H2" s="72"/>
      <c r="I2" s="72"/>
      <c r="J2" s="72"/>
      <c r="K2" s="72"/>
      <c r="L2" s="72"/>
      <c r="M2" s="72"/>
      <c r="N2" s="72"/>
      <c r="O2" s="72"/>
      <c r="P2" s="72"/>
      <c r="Q2" s="72"/>
      <c r="R2" s="72"/>
    </row>
    <row r="3" s="65" customFormat="1" ht="18.95" customHeight="1" spans="1:18">
      <c r="A3" s="73" t="s">
        <v>5</v>
      </c>
      <c r="B3" s="73"/>
      <c r="C3" s="73"/>
      <c r="D3" s="73"/>
      <c r="E3" s="73"/>
      <c r="F3" s="73"/>
      <c r="G3" s="74"/>
      <c r="H3" s="75"/>
      <c r="I3" s="75"/>
      <c r="J3" s="75"/>
      <c r="K3" s="75"/>
      <c r="L3" s="75"/>
      <c r="M3" s="75"/>
      <c r="N3" s="75"/>
      <c r="O3" s="75"/>
      <c r="P3" s="75"/>
      <c r="Q3" s="94" t="s">
        <v>6</v>
      </c>
      <c r="R3" s="94"/>
    </row>
    <row r="4" s="66" customFormat="1" ht="18" customHeight="1" spans="1:18">
      <c r="A4" s="76" t="s">
        <v>217</v>
      </c>
      <c r="B4" s="77" t="s">
        <v>218</v>
      </c>
      <c r="C4" s="76" t="s">
        <v>219</v>
      </c>
      <c r="D4" s="76" t="s">
        <v>220</v>
      </c>
      <c r="E4" s="77" t="s">
        <v>221</v>
      </c>
      <c r="F4" s="77" t="s">
        <v>222</v>
      </c>
      <c r="G4" s="76" t="s">
        <v>223</v>
      </c>
      <c r="H4" s="78" t="s">
        <v>224</v>
      </c>
      <c r="I4" s="89"/>
      <c r="J4" s="89"/>
      <c r="K4" s="89"/>
      <c r="L4" s="89"/>
      <c r="M4" s="89"/>
      <c r="N4" s="89"/>
      <c r="O4" s="89"/>
      <c r="P4" s="89"/>
      <c r="Q4" s="90"/>
      <c r="R4" s="77" t="s">
        <v>225</v>
      </c>
    </row>
    <row r="5" s="66" customFormat="1" ht="18" customHeight="1" spans="1:18">
      <c r="A5" s="76"/>
      <c r="B5" s="79"/>
      <c r="C5" s="76"/>
      <c r="D5" s="76"/>
      <c r="E5" s="79"/>
      <c r="F5" s="79"/>
      <c r="G5" s="76"/>
      <c r="H5" s="76" t="s">
        <v>59</v>
      </c>
      <c r="I5" s="78" t="s">
        <v>226</v>
      </c>
      <c r="J5" s="89"/>
      <c r="K5" s="89"/>
      <c r="L5" s="89"/>
      <c r="M5" s="89"/>
      <c r="N5" s="90"/>
      <c r="O5" s="77" t="s">
        <v>227</v>
      </c>
      <c r="P5" s="77" t="s">
        <v>228</v>
      </c>
      <c r="Q5" s="77" t="s">
        <v>229</v>
      </c>
      <c r="R5" s="79"/>
    </row>
    <row r="6" s="66" customFormat="1" ht="33" customHeight="1" spans="1:18">
      <c r="A6" s="76"/>
      <c r="B6" s="79"/>
      <c r="C6" s="76"/>
      <c r="D6" s="76"/>
      <c r="E6" s="79"/>
      <c r="F6" s="79"/>
      <c r="G6" s="76"/>
      <c r="H6" s="76"/>
      <c r="I6" s="76" t="s">
        <v>152</v>
      </c>
      <c r="J6" s="78" t="s">
        <v>230</v>
      </c>
      <c r="K6" s="76" t="s">
        <v>231</v>
      </c>
      <c r="L6" s="76"/>
      <c r="M6" s="76" t="s">
        <v>232</v>
      </c>
      <c r="N6" s="76"/>
      <c r="O6" s="79"/>
      <c r="P6" s="79"/>
      <c r="Q6" s="79"/>
      <c r="R6" s="79"/>
    </row>
    <row r="7" s="66" customFormat="1" ht="33.95" customHeight="1" spans="1:18">
      <c r="A7" s="76"/>
      <c r="B7" s="80"/>
      <c r="C7" s="76"/>
      <c r="D7" s="76"/>
      <c r="E7" s="80"/>
      <c r="F7" s="80"/>
      <c r="G7" s="76"/>
      <c r="H7" s="76"/>
      <c r="I7" s="76"/>
      <c r="J7" s="91"/>
      <c r="K7" s="76" t="s">
        <v>196</v>
      </c>
      <c r="L7" s="76" t="s">
        <v>233</v>
      </c>
      <c r="M7" s="76" t="s">
        <v>196</v>
      </c>
      <c r="N7" s="76" t="s">
        <v>233</v>
      </c>
      <c r="O7" s="80"/>
      <c r="P7" s="80"/>
      <c r="Q7" s="80"/>
      <c r="R7" s="80"/>
    </row>
    <row r="8" s="65" customFormat="1" ht="39" customHeight="1" spans="1:18">
      <c r="A8" s="81">
        <v>1</v>
      </c>
      <c r="B8" s="82" t="s">
        <v>234</v>
      </c>
      <c r="C8" s="82" t="s">
        <v>235</v>
      </c>
      <c r="D8" s="82" t="s">
        <v>236</v>
      </c>
      <c r="E8" s="81">
        <v>1</v>
      </c>
      <c r="F8" s="83">
        <v>2900</v>
      </c>
      <c r="G8" s="83">
        <f>E8*F8</f>
        <v>2900</v>
      </c>
      <c r="H8" s="83">
        <f>I8+O8+P8+Q8</f>
        <v>2900</v>
      </c>
      <c r="I8" s="83">
        <f>J8+K8+M8</f>
        <v>2900</v>
      </c>
      <c r="J8" s="83"/>
      <c r="K8" s="83"/>
      <c r="L8" s="83"/>
      <c r="M8" s="83">
        <v>2900</v>
      </c>
      <c r="N8" s="81" t="s">
        <v>237</v>
      </c>
      <c r="O8" s="81"/>
      <c r="P8" s="81"/>
      <c r="Q8" s="81"/>
      <c r="R8" s="81"/>
    </row>
    <row r="9" s="65" customFormat="1" ht="39" customHeight="1" spans="1:18">
      <c r="A9" s="82"/>
      <c r="B9" s="82"/>
      <c r="C9" s="84"/>
      <c r="D9" s="82"/>
      <c r="E9" s="82"/>
      <c r="F9" s="85"/>
      <c r="G9" s="85"/>
      <c r="H9" s="85"/>
      <c r="I9" s="85"/>
      <c r="J9" s="85"/>
      <c r="K9" s="85"/>
      <c r="L9" s="85"/>
      <c r="M9" s="85"/>
      <c r="N9" s="82"/>
      <c r="O9" s="82"/>
      <c r="P9" s="82"/>
      <c r="Q9" s="82"/>
      <c r="R9" s="95"/>
    </row>
    <row r="10" s="65" customFormat="1" ht="39" customHeight="1" spans="1:18">
      <c r="A10" s="82"/>
      <c r="B10" s="82"/>
      <c r="C10" s="84"/>
      <c r="D10" s="82"/>
      <c r="E10" s="82"/>
      <c r="F10" s="85"/>
      <c r="G10" s="85"/>
      <c r="H10" s="85"/>
      <c r="I10" s="85"/>
      <c r="J10" s="85"/>
      <c r="K10" s="85"/>
      <c r="L10" s="85"/>
      <c r="M10" s="85"/>
      <c r="N10" s="82"/>
      <c r="O10" s="82"/>
      <c r="P10" s="82"/>
      <c r="Q10" s="82"/>
      <c r="R10" s="95"/>
    </row>
    <row r="11" s="65" customFormat="1" ht="39" customHeight="1" spans="1:18">
      <c r="A11" s="82"/>
      <c r="B11" s="82"/>
      <c r="C11" s="84"/>
      <c r="D11" s="82"/>
      <c r="E11" s="82"/>
      <c r="F11" s="85"/>
      <c r="G11" s="85"/>
      <c r="H11" s="85"/>
      <c r="I11" s="85"/>
      <c r="J11" s="85"/>
      <c r="K11" s="85"/>
      <c r="L11" s="85"/>
      <c r="N11" s="82"/>
      <c r="O11" s="82"/>
      <c r="P11" s="82"/>
      <c r="Q11" s="82"/>
      <c r="R11" s="95"/>
    </row>
    <row r="12" s="65" customFormat="1" ht="39" customHeight="1" spans="1:18">
      <c r="A12" s="82"/>
      <c r="B12" s="82"/>
      <c r="C12" s="84"/>
      <c r="D12" s="82"/>
      <c r="E12" s="82"/>
      <c r="F12" s="85"/>
      <c r="G12" s="85"/>
      <c r="H12" s="85"/>
      <c r="I12" s="85"/>
      <c r="J12" s="85"/>
      <c r="K12" s="85"/>
      <c r="L12" s="85"/>
      <c r="M12" s="85"/>
      <c r="N12" s="82"/>
      <c r="O12" s="82"/>
      <c r="P12" s="82"/>
      <c r="Q12" s="82"/>
      <c r="R12" s="95"/>
    </row>
    <row r="13" s="65" customFormat="1" ht="39" customHeight="1" spans="1:18">
      <c r="A13" s="82"/>
      <c r="B13" s="82"/>
      <c r="C13" s="84"/>
      <c r="D13" s="82"/>
      <c r="E13" s="82"/>
      <c r="F13" s="85"/>
      <c r="G13" s="85"/>
      <c r="H13" s="85"/>
      <c r="I13" s="85"/>
      <c r="J13" s="85"/>
      <c r="K13" s="85"/>
      <c r="L13" s="85"/>
      <c r="M13" s="85"/>
      <c r="N13" s="82"/>
      <c r="O13" s="82"/>
      <c r="P13" s="82"/>
      <c r="Q13" s="82"/>
      <c r="R13" s="95"/>
    </row>
    <row r="14" s="67" customFormat="1" ht="57" customHeight="1" spans="1:18">
      <c r="A14" s="86" t="s">
        <v>238</v>
      </c>
      <c r="B14" s="87"/>
      <c r="C14" s="87"/>
      <c r="D14" s="87"/>
      <c r="E14" s="87"/>
      <c r="F14" s="88"/>
      <c r="G14" s="83">
        <f>SUM(G8:G13)</f>
        <v>2900</v>
      </c>
      <c r="H14" s="83">
        <f>I14+O14+P14+Q14</f>
        <v>2900</v>
      </c>
      <c r="I14" s="83">
        <f>J14+K14+M14</f>
        <v>2900</v>
      </c>
      <c r="J14" s="83"/>
      <c r="K14" s="83"/>
      <c r="L14" s="83"/>
      <c r="M14" s="83">
        <f>SUM(M8:M13)</f>
        <v>2900</v>
      </c>
      <c r="N14" s="92"/>
      <c r="O14" s="92"/>
      <c r="P14" s="92"/>
      <c r="Q14" s="92"/>
      <c r="R14" s="81"/>
    </row>
  </sheetData>
  <mergeCells count="23">
    <mergeCell ref="A1:B1"/>
    <mergeCell ref="A2:R2"/>
    <mergeCell ref="A3:F3"/>
    <mergeCell ref="Q3:R3"/>
    <mergeCell ref="H4:Q4"/>
    <mergeCell ref="I5:N5"/>
    <mergeCell ref="K6:L6"/>
    <mergeCell ref="M6:N6"/>
    <mergeCell ref="A14:F14"/>
    <mergeCell ref="A4:A7"/>
    <mergeCell ref="B4:B7"/>
    <mergeCell ref="C4:C7"/>
    <mergeCell ref="D4:D7"/>
    <mergeCell ref="E4:E7"/>
    <mergeCell ref="F4:F7"/>
    <mergeCell ref="G4:G7"/>
    <mergeCell ref="H5:H7"/>
    <mergeCell ref="I6:I7"/>
    <mergeCell ref="J6:J7"/>
    <mergeCell ref="O5:O7"/>
    <mergeCell ref="P5:P7"/>
    <mergeCell ref="Q5:Q7"/>
    <mergeCell ref="R4:R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workbookViewId="0">
      <selection activeCell="E1" sqref="E1"/>
    </sheetView>
  </sheetViews>
  <sheetFormatPr defaultColWidth="7.63333333333333" defaultRowHeight="14.25" outlineLevelCol="7"/>
  <cols>
    <col min="1" max="1" width="6.13333333333333" style="32" customWidth="1"/>
    <col min="2" max="2" width="8.38333333333333" style="33" customWidth="1"/>
    <col min="3" max="3" width="5.13333333333333" style="33" customWidth="1"/>
    <col min="4" max="4" width="3.88333333333333" style="33" customWidth="1"/>
    <col min="5" max="5" width="18" style="33" customWidth="1"/>
    <col min="6" max="6" width="22.25" style="33" customWidth="1"/>
    <col min="7" max="7" width="11.3833333333333" style="33" customWidth="1"/>
    <col min="8" max="8" width="11.5" style="33" customWidth="1"/>
    <col min="9" max="16384" width="7.63333333333333" style="33"/>
  </cols>
  <sheetData>
    <row r="1" s="30" customFormat="1" ht="20.45" customHeight="1" spans="1:8">
      <c r="A1" s="34"/>
      <c r="B1" s="34"/>
      <c r="C1" s="35"/>
      <c r="D1" s="35"/>
      <c r="H1" s="36" t="s">
        <v>239</v>
      </c>
    </row>
    <row r="2" s="31" customFormat="1" ht="22.5" spans="1:8">
      <c r="A2" s="37" t="s">
        <v>240</v>
      </c>
      <c r="B2" s="37"/>
      <c r="C2" s="37"/>
      <c r="D2" s="37"/>
      <c r="E2" s="37"/>
      <c r="F2" s="37"/>
      <c r="G2" s="37"/>
      <c r="H2" s="37"/>
    </row>
    <row r="3" ht="25" customHeight="1" spans="1:8">
      <c r="A3" s="38" t="s">
        <v>241</v>
      </c>
      <c r="B3" s="38"/>
      <c r="C3" s="38"/>
      <c r="D3" s="38"/>
      <c r="E3" s="38"/>
      <c r="F3" s="38"/>
      <c r="G3" s="38"/>
      <c r="H3" s="38"/>
    </row>
    <row r="4" ht="21" customHeight="1" spans="1:8">
      <c r="A4" s="39" t="s">
        <v>242</v>
      </c>
      <c r="B4" s="40"/>
      <c r="C4" s="41"/>
      <c r="D4" s="39" t="s">
        <v>206</v>
      </c>
      <c r="E4" s="40"/>
      <c r="F4" s="40"/>
      <c r="G4" s="40"/>
      <c r="H4" s="41"/>
    </row>
    <row r="5" ht="21" customHeight="1" spans="1:8">
      <c r="A5" s="42" t="s">
        <v>243</v>
      </c>
      <c r="B5" s="43" t="s">
        <v>244</v>
      </c>
      <c r="C5" s="44"/>
      <c r="D5" s="43" t="s">
        <v>245</v>
      </c>
      <c r="E5" s="44"/>
      <c r="F5" s="39" t="s">
        <v>246</v>
      </c>
      <c r="G5" s="40"/>
      <c r="H5" s="41"/>
    </row>
    <row r="6" ht="21" customHeight="1" spans="1:8">
      <c r="A6" s="42"/>
      <c r="B6" s="45"/>
      <c r="C6" s="46"/>
      <c r="D6" s="45"/>
      <c r="E6" s="46"/>
      <c r="F6" s="27" t="s">
        <v>247</v>
      </c>
      <c r="G6" s="27" t="s">
        <v>248</v>
      </c>
      <c r="H6" s="27" t="s">
        <v>229</v>
      </c>
    </row>
    <row r="7" ht="21" customHeight="1" spans="1:8">
      <c r="A7" s="42"/>
      <c r="B7" s="39" t="s">
        <v>249</v>
      </c>
      <c r="C7" s="41"/>
      <c r="D7" s="39" t="s">
        <v>250</v>
      </c>
      <c r="E7" s="41"/>
      <c r="F7" s="47">
        <v>361.22</v>
      </c>
      <c r="G7" s="47">
        <v>361.22</v>
      </c>
      <c r="H7" s="47"/>
    </row>
    <row r="8" ht="21" customHeight="1" spans="1:8">
      <c r="A8" s="42"/>
      <c r="B8" s="39" t="s">
        <v>251</v>
      </c>
      <c r="C8" s="41"/>
      <c r="D8" s="39" t="s">
        <v>252</v>
      </c>
      <c r="E8" s="41"/>
      <c r="F8" s="47">
        <f>SUM(G8:H8)</f>
        <v>40.82</v>
      </c>
      <c r="G8" s="47">
        <v>40.82</v>
      </c>
      <c r="H8" s="47"/>
    </row>
    <row r="9" ht="21" customHeight="1" spans="1:8">
      <c r="A9" s="42"/>
      <c r="B9" s="39" t="s">
        <v>253</v>
      </c>
      <c r="C9" s="41"/>
      <c r="D9" s="39" t="s">
        <v>90</v>
      </c>
      <c r="E9" s="41"/>
      <c r="F9" s="47">
        <v>3593.05</v>
      </c>
      <c r="G9" s="47">
        <v>3593.05</v>
      </c>
      <c r="H9" s="47"/>
    </row>
    <row r="10" ht="21" customHeight="1" spans="1:8">
      <c r="A10" s="42"/>
      <c r="B10" s="48" t="s">
        <v>254</v>
      </c>
      <c r="C10" s="49"/>
      <c r="D10" s="49"/>
      <c r="E10" s="50"/>
      <c r="F10" s="51">
        <f>SUM(F7:F9)</f>
        <v>3995.09</v>
      </c>
      <c r="G10" s="51">
        <f>SUM(G7:G9)</f>
        <v>3995.09</v>
      </c>
      <c r="H10" s="51">
        <f>SUM(H7:H9)</f>
        <v>0</v>
      </c>
    </row>
    <row r="11" ht="47" customHeight="1" spans="1:8">
      <c r="A11" s="52" t="s">
        <v>255</v>
      </c>
      <c r="B11" s="53" t="s">
        <v>256</v>
      </c>
      <c r="C11" s="54"/>
      <c r="D11" s="54"/>
      <c r="E11" s="54"/>
      <c r="F11" s="54"/>
      <c r="G11" s="54"/>
      <c r="H11" s="55"/>
    </row>
    <row r="12" ht="33" customHeight="1" spans="1:8">
      <c r="A12" s="42" t="s">
        <v>257</v>
      </c>
      <c r="B12" s="42" t="s">
        <v>258</v>
      </c>
      <c r="C12" s="48" t="s">
        <v>259</v>
      </c>
      <c r="D12" s="50"/>
      <c r="E12" s="48" t="s">
        <v>260</v>
      </c>
      <c r="F12" s="56"/>
      <c r="G12" s="49" t="s">
        <v>261</v>
      </c>
      <c r="H12" s="50"/>
    </row>
    <row r="13" ht="30" customHeight="1" spans="1:8">
      <c r="A13" s="42"/>
      <c r="B13" s="27" t="s">
        <v>262</v>
      </c>
      <c r="C13" s="27" t="s">
        <v>263</v>
      </c>
      <c r="D13" s="27"/>
      <c r="E13" s="57" t="s">
        <v>264</v>
      </c>
      <c r="F13" s="58"/>
      <c r="G13" s="39" t="s">
        <v>265</v>
      </c>
      <c r="H13" s="41"/>
    </row>
    <row r="14" ht="30" customHeight="1" spans="1:8">
      <c r="A14" s="42"/>
      <c r="B14" s="27"/>
      <c r="C14" s="27"/>
      <c r="D14" s="27"/>
      <c r="E14" s="57" t="s">
        <v>266</v>
      </c>
      <c r="F14" s="59"/>
      <c r="G14" s="39" t="s">
        <v>267</v>
      </c>
      <c r="H14" s="41"/>
    </row>
    <row r="15" ht="30" customHeight="1" spans="1:8">
      <c r="A15" s="42"/>
      <c r="B15" s="27"/>
      <c r="C15" s="27"/>
      <c r="D15" s="27"/>
      <c r="E15" s="57" t="s">
        <v>268</v>
      </c>
      <c r="F15" s="59"/>
      <c r="G15" s="39" t="s">
        <v>269</v>
      </c>
      <c r="H15" s="41"/>
    </row>
    <row r="16" ht="30" customHeight="1" spans="1:8">
      <c r="A16" s="42"/>
      <c r="B16" s="27"/>
      <c r="C16" s="27" t="s">
        <v>270</v>
      </c>
      <c r="D16" s="27"/>
      <c r="E16" s="57" t="s">
        <v>271</v>
      </c>
      <c r="F16" s="58"/>
      <c r="G16" s="39" t="s">
        <v>272</v>
      </c>
      <c r="H16" s="41"/>
    </row>
    <row r="17" ht="30" customHeight="1" spans="1:8">
      <c r="A17" s="42"/>
      <c r="B17" s="27"/>
      <c r="C17" s="27"/>
      <c r="D17" s="27"/>
      <c r="E17" s="57" t="s">
        <v>273</v>
      </c>
      <c r="F17" s="58"/>
      <c r="G17" s="39" t="s">
        <v>274</v>
      </c>
      <c r="H17" s="41"/>
    </row>
    <row r="18" ht="30" customHeight="1" spans="1:8">
      <c r="A18" s="42"/>
      <c r="B18" s="27"/>
      <c r="C18" s="60" t="s">
        <v>275</v>
      </c>
      <c r="D18" s="61"/>
      <c r="E18" s="57" t="s">
        <v>276</v>
      </c>
      <c r="F18" s="58"/>
      <c r="G18" s="39" t="s">
        <v>277</v>
      </c>
      <c r="H18" s="41"/>
    </row>
    <row r="19" ht="30" customHeight="1" spans="1:8">
      <c r="A19" s="42"/>
      <c r="B19" s="27"/>
      <c r="C19" s="43" t="s">
        <v>278</v>
      </c>
      <c r="D19" s="44"/>
      <c r="E19" s="57" t="s">
        <v>279</v>
      </c>
      <c r="F19" s="58"/>
      <c r="G19" s="62" t="s">
        <v>280</v>
      </c>
      <c r="H19" s="41"/>
    </row>
    <row r="20" ht="30" customHeight="1" spans="1:8">
      <c r="A20" s="42"/>
      <c r="B20" s="27" t="s">
        <v>281</v>
      </c>
      <c r="C20" s="43" t="s">
        <v>282</v>
      </c>
      <c r="D20" s="44"/>
      <c r="E20" s="57" t="s">
        <v>283</v>
      </c>
      <c r="F20" s="58"/>
      <c r="G20" s="39" t="s">
        <v>284</v>
      </c>
      <c r="H20" s="41"/>
    </row>
    <row r="21" ht="30" customHeight="1" spans="1:8">
      <c r="A21" s="42"/>
      <c r="B21" s="27"/>
      <c r="C21" s="43" t="s">
        <v>285</v>
      </c>
      <c r="D21" s="44"/>
      <c r="E21" s="57" t="s">
        <v>286</v>
      </c>
      <c r="F21" s="58"/>
      <c r="G21" s="39" t="s">
        <v>287</v>
      </c>
      <c r="H21" s="41"/>
    </row>
    <row r="22" ht="30" customHeight="1" spans="1:8">
      <c r="A22" s="42"/>
      <c r="B22" s="27"/>
      <c r="C22" s="60"/>
      <c r="D22" s="61"/>
      <c r="E22" s="57" t="s">
        <v>288</v>
      </c>
      <c r="F22" s="58"/>
      <c r="G22" s="39" t="s">
        <v>289</v>
      </c>
      <c r="H22" s="41"/>
    </row>
    <row r="23" ht="30" customHeight="1" spans="1:8">
      <c r="A23" s="42"/>
      <c r="B23" s="27"/>
      <c r="C23" s="43" t="s">
        <v>290</v>
      </c>
      <c r="D23" s="44"/>
      <c r="E23" s="57" t="s">
        <v>291</v>
      </c>
      <c r="F23" s="58"/>
      <c r="G23" s="39" t="s">
        <v>292</v>
      </c>
      <c r="H23" s="41"/>
    </row>
    <row r="24" ht="30" customHeight="1" spans="1:8">
      <c r="A24" s="42"/>
      <c r="B24" s="27"/>
      <c r="C24" s="43" t="s">
        <v>293</v>
      </c>
      <c r="D24" s="44"/>
      <c r="E24" s="57" t="s">
        <v>294</v>
      </c>
      <c r="F24" s="58"/>
      <c r="G24" s="39" t="s">
        <v>295</v>
      </c>
      <c r="H24" s="41"/>
    </row>
    <row r="25" ht="30" customHeight="1" spans="1:8">
      <c r="A25" s="42"/>
      <c r="B25" s="27" t="s">
        <v>296</v>
      </c>
      <c r="C25" s="27" t="s">
        <v>297</v>
      </c>
      <c r="D25" s="27"/>
      <c r="E25" s="57" t="s">
        <v>298</v>
      </c>
      <c r="F25" s="58"/>
      <c r="G25" s="63" t="s">
        <v>299</v>
      </c>
      <c r="H25" s="41"/>
    </row>
  </sheetData>
  <mergeCells count="58">
    <mergeCell ref="A1:B1"/>
    <mergeCell ref="A2:H2"/>
    <mergeCell ref="A3:H3"/>
    <mergeCell ref="A4:C4"/>
    <mergeCell ref="D4:H4"/>
    <mergeCell ref="F5:H5"/>
    <mergeCell ref="B7:C7"/>
    <mergeCell ref="D7:E7"/>
    <mergeCell ref="B8:C8"/>
    <mergeCell ref="D8:E8"/>
    <mergeCell ref="B9:C9"/>
    <mergeCell ref="D9:E9"/>
    <mergeCell ref="B10:E10"/>
    <mergeCell ref="B11:H11"/>
    <mergeCell ref="C12:D12"/>
    <mergeCell ref="E12:F12"/>
    <mergeCell ref="G12:H12"/>
    <mergeCell ref="E13:F13"/>
    <mergeCell ref="G13:H13"/>
    <mergeCell ref="E14:F14"/>
    <mergeCell ref="G14:H14"/>
    <mergeCell ref="E15:F15"/>
    <mergeCell ref="G15:H15"/>
    <mergeCell ref="E16:F16"/>
    <mergeCell ref="G16:H16"/>
    <mergeCell ref="E17:F17"/>
    <mergeCell ref="G17:H17"/>
    <mergeCell ref="C18:D18"/>
    <mergeCell ref="E18:F18"/>
    <mergeCell ref="G18:H18"/>
    <mergeCell ref="C19:D19"/>
    <mergeCell ref="E19:F19"/>
    <mergeCell ref="G19:H19"/>
    <mergeCell ref="C20:D20"/>
    <mergeCell ref="E20:F20"/>
    <mergeCell ref="G20:H20"/>
    <mergeCell ref="E21:F21"/>
    <mergeCell ref="G21:H21"/>
    <mergeCell ref="E22:F22"/>
    <mergeCell ref="G22:H22"/>
    <mergeCell ref="C23:D23"/>
    <mergeCell ref="E23:F23"/>
    <mergeCell ref="G23:H23"/>
    <mergeCell ref="C24:D24"/>
    <mergeCell ref="E24:F24"/>
    <mergeCell ref="G24:H24"/>
    <mergeCell ref="C25:D25"/>
    <mergeCell ref="E25:F25"/>
    <mergeCell ref="G25:H25"/>
    <mergeCell ref="A5:A10"/>
    <mergeCell ref="A12:A25"/>
    <mergeCell ref="B13:B19"/>
    <mergeCell ref="B20:B24"/>
    <mergeCell ref="B5:C6"/>
    <mergeCell ref="D5:E6"/>
    <mergeCell ref="C13:D15"/>
    <mergeCell ref="C16:D17"/>
    <mergeCell ref="C21:D22"/>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1"/>
  <sheetViews>
    <sheetView workbookViewId="0">
      <selection activeCell="E7" sqref="E7"/>
    </sheetView>
  </sheetViews>
  <sheetFormatPr defaultColWidth="5.5" defaultRowHeight="11.25"/>
  <cols>
    <col min="1" max="1" width="4.5" style="3" customWidth="1"/>
    <col min="2" max="2" width="9.63333333333333" style="1" customWidth="1"/>
    <col min="3" max="3" width="8" style="4" customWidth="1"/>
    <col min="4" max="4" width="7" style="1" customWidth="1"/>
    <col min="5" max="5" width="23.75" style="1" customWidth="1"/>
    <col min="6" max="6" width="11.5" style="1" customWidth="1"/>
    <col min="7" max="7" width="12.25" style="1" customWidth="1"/>
    <col min="8" max="8" width="7" style="1" customWidth="1"/>
    <col min="9" max="9" width="9.75" style="1" customWidth="1"/>
    <col min="10" max="10" width="5" style="1" customWidth="1"/>
    <col min="11" max="11" width="11.75" style="1" customWidth="1"/>
    <col min="12" max="12" width="19.25" style="1" customWidth="1"/>
    <col min="13" max="13" width="6.125" style="1" customWidth="1"/>
    <col min="14" max="14" width="13.3833333333333" style="1" customWidth="1"/>
    <col min="15" max="15" width="5.13333333333333" style="1" customWidth="1"/>
    <col min="16" max="16" width="9.25" style="1" customWidth="1"/>
    <col min="17" max="17" width="5.5" style="1" customWidth="1"/>
    <col min="18" max="16384" width="5.5" style="1"/>
  </cols>
  <sheetData>
    <row r="1" s="1" customFormat="1" ht="13.5" spans="1:17">
      <c r="A1" s="3"/>
      <c r="C1" s="4"/>
      <c r="P1" s="25" t="s">
        <v>300</v>
      </c>
      <c r="Q1" s="25"/>
    </row>
    <row r="2" s="1" customFormat="1" ht="22.5" spans="1:17">
      <c r="A2" s="5" t="s">
        <v>301</v>
      </c>
      <c r="B2" s="5"/>
      <c r="C2" s="6"/>
      <c r="D2" s="5"/>
      <c r="E2" s="5"/>
      <c r="F2" s="5"/>
      <c r="G2" s="5"/>
      <c r="H2" s="5"/>
      <c r="I2" s="5"/>
      <c r="J2" s="5"/>
      <c r="K2" s="5"/>
      <c r="L2" s="5"/>
      <c r="M2" s="5"/>
      <c r="N2" s="5"/>
      <c r="O2" s="5"/>
      <c r="P2" s="5"/>
      <c r="Q2" s="5"/>
    </row>
    <row r="3" s="1" customFormat="1" ht="12" spans="1:17">
      <c r="A3" s="7" t="s">
        <v>5</v>
      </c>
      <c r="B3" s="7"/>
      <c r="C3" s="8"/>
      <c r="D3" s="7"/>
      <c r="E3" s="7"/>
      <c r="F3" s="9"/>
      <c r="G3" s="9"/>
      <c r="H3" s="9"/>
      <c r="I3" s="9"/>
      <c r="J3" s="9"/>
      <c r="K3" s="9"/>
      <c r="L3" s="9"/>
      <c r="M3" s="9"/>
      <c r="N3" s="9"/>
      <c r="O3" s="9"/>
      <c r="P3" s="9" t="s">
        <v>302</v>
      </c>
      <c r="Q3" s="9"/>
    </row>
    <row r="4" s="2" customFormat="1" ht="12" spans="1:17">
      <c r="A4" s="10" t="s">
        <v>217</v>
      </c>
      <c r="B4" s="10" t="s">
        <v>303</v>
      </c>
      <c r="C4" s="11" t="s">
        <v>304</v>
      </c>
      <c r="D4" s="10"/>
      <c r="E4" s="10" t="s">
        <v>305</v>
      </c>
      <c r="F4" s="12" t="s">
        <v>306</v>
      </c>
      <c r="G4" s="13"/>
      <c r="H4" s="13"/>
      <c r="I4" s="13"/>
      <c r="J4" s="13"/>
      <c r="K4" s="13"/>
      <c r="L4" s="13"/>
      <c r="M4" s="13"/>
      <c r="N4" s="13"/>
      <c r="O4" s="13"/>
      <c r="P4" s="13"/>
      <c r="Q4" s="26"/>
    </row>
    <row r="5" s="2" customFormat="1" ht="12" spans="1:17">
      <c r="A5" s="10"/>
      <c r="B5" s="10"/>
      <c r="C5" s="14" t="s">
        <v>307</v>
      </c>
      <c r="D5" s="10" t="s">
        <v>308</v>
      </c>
      <c r="E5" s="10"/>
      <c r="F5" s="12" t="s">
        <v>309</v>
      </c>
      <c r="G5" s="13"/>
      <c r="H5" s="13"/>
      <c r="I5" s="13"/>
      <c r="J5" s="26"/>
      <c r="K5" s="12" t="s">
        <v>310</v>
      </c>
      <c r="L5" s="13"/>
      <c r="M5" s="13"/>
      <c r="N5" s="13"/>
      <c r="O5" s="26"/>
      <c r="P5" s="12" t="s">
        <v>297</v>
      </c>
      <c r="Q5" s="10" t="s">
        <v>311</v>
      </c>
    </row>
    <row r="6" s="2" customFormat="1" ht="36" spans="1:17">
      <c r="A6" s="10"/>
      <c r="B6" s="10"/>
      <c r="C6" s="15"/>
      <c r="D6" s="10"/>
      <c r="E6" s="10"/>
      <c r="F6" s="10" t="s">
        <v>263</v>
      </c>
      <c r="G6" s="10" t="s">
        <v>270</v>
      </c>
      <c r="H6" s="10" t="s">
        <v>275</v>
      </c>
      <c r="I6" s="10" t="s">
        <v>278</v>
      </c>
      <c r="J6" s="10" t="s">
        <v>312</v>
      </c>
      <c r="K6" s="10" t="s">
        <v>313</v>
      </c>
      <c r="L6" s="10" t="s">
        <v>314</v>
      </c>
      <c r="M6" s="10" t="s">
        <v>315</v>
      </c>
      <c r="N6" s="10" t="s">
        <v>316</v>
      </c>
      <c r="O6" s="10" t="s">
        <v>317</v>
      </c>
      <c r="P6" s="12"/>
      <c r="Q6" s="10"/>
    </row>
    <row r="7" s="1" customFormat="1" ht="85" customHeight="1" spans="1:17">
      <c r="A7" s="16" t="s">
        <v>318</v>
      </c>
      <c r="B7" s="17" t="s">
        <v>319</v>
      </c>
      <c r="C7" s="18">
        <v>20</v>
      </c>
      <c r="D7" s="19"/>
      <c r="E7" s="17" t="s">
        <v>320</v>
      </c>
      <c r="F7" s="20" t="s">
        <v>321</v>
      </c>
      <c r="G7" s="20" t="s">
        <v>322</v>
      </c>
      <c r="H7" s="20" t="s">
        <v>277</v>
      </c>
      <c r="I7" s="20" t="s">
        <v>323</v>
      </c>
      <c r="J7" s="27" t="s">
        <v>324</v>
      </c>
      <c r="K7" s="27" t="s">
        <v>325</v>
      </c>
      <c r="L7" s="20" t="s">
        <v>326</v>
      </c>
      <c r="M7" s="28" t="s">
        <v>327</v>
      </c>
      <c r="N7" s="20" t="s">
        <v>328</v>
      </c>
      <c r="O7" s="29" t="s">
        <v>324</v>
      </c>
      <c r="P7" s="20" t="s">
        <v>329</v>
      </c>
      <c r="Q7" s="16" t="s">
        <v>324</v>
      </c>
    </row>
    <row r="8" s="1" customFormat="1" ht="64" customHeight="1" spans="1:17">
      <c r="A8" s="16" t="s">
        <v>330</v>
      </c>
      <c r="B8" s="17" t="s">
        <v>237</v>
      </c>
      <c r="C8" s="18">
        <v>4</v>
      </c>
      <c r="D8" s="21"/>
      <c r="E8" s="17" t="s">
        <v>331</v>
      </c>
      <c r="F8" s="22" t="s">
        <v>332</v>
      </c>
      <c r="G8" s="22" t="s">
        <v>333</v>
      </c>
      <c r="H8" s="20" t="s">
        <v>277</v>
      </c>
      <c r="I8" s="22" t="s">
        <v>334</v>
      </c>
      <c r="J8" s="27" t="s">
        <v>324</v>
      </c>
      <c r="K8" s="27" t="s">
        <v>335</v>
      </c>
      <c r="L8" s="22" t="s">
        <v>336</v>
      </c>
      <c r="M8" s="29" t="s">
        <v>324</v>
      </c>
      <c r="N8" s="22" t="s">
        <v>337</v>
      </c>
      <c r="O8" s="29" t="s">
        <v>324</v>
      </c>
      <c r="P8" s="20" t="s">
        <v>329</v>
      </c>
      <c r="Q8" s="16" t="s">
        <v>324</v>
      </c>
    </row>
    <row r="9" s="1" customFormat="1" ht="94" customHeight="1" spans="1:17">
      <c r="A9" s="16" t="s">
        <v>338</v>
      </c>
      <c r="B9" s="17" t="s">
        <v>339</v>
      </c>
      <c r="C9" s="18">
        <v>5</v>
      </c>
      <c r="D9" s="21"/>
      <c r="E9" s="17" t="s">
        <v>340</v>
      </c>
      <c r="F9" s="22" t="s">
        <v>341</v>
      </c>
      <c r="G9" s="22" t="s">
        <v>342</v>
      </c>
      <c r="H9" s="20" t="s">
        <v>277</v>
      </c>
      <c r="I9" s="22" t="s">
        <v>343</v>
      </c>
      <c r="J9" s="27" t="s">
        <v>324</v>
      </c>
      <c r="K9" s="27" t="s">
        <v>344</v>
      </c>
      <c r="L9" s="22" t="s">
        <v>345</v>
      </c>
      <c r="M9" s="28" t="s">
        <v>327</v>
      </c>
      <c r="N9" s="22" t="s">
        <v>346</v>
      </c>
      <c r="O9" s="29" t="s">
        <v>324</v>
      </c>
      <c r="P9" s="20" t="s">
        <v>329</v>
      </c>
      <c r="Q9" s="16" t="s">
        <v>324</v>
      </c>
    </row>
    <row r="10" s="1" customFormat="1" ht="92" customHeight="1" spans="1:17">
      <c r="A10" s="23" t="s">
        <v>347</v>
      </c>
      <c r="B10" s="17" t="s">
        <v>348</v>
      </c>
      <c r="C10" s="18">
        <v>1000</v>
      </c>
      <c r="D10" s="24"/>
      <c r="E10" s="17" t="s">
        <v>349</v>
      </c>
      <c r="F10" s="22" t="s">
        <v>350</v>
      </c>
      <c r="G10" s="22" t="s">
        <v>351</v>
      </c>
      <c r="H10" s="20" t="s">
        <v>277</v>
      </c>
      <c r="I10" s="22" t="s">
        <v>352</v>
      </c>
      <c r="J10" s="27" t="s">
        <v>324</v>
      </c>
      <c r="K10" s="27" t="s">
        <v>353</v>
      </c>
      <c r="L10" s="22" t="s">
        <v>336</v>
      </c>
      <c r="M10" s="28" t="s">
        <v>327</v>
      </c>
      <c r="N10" s="22" t="s">
        <v>354</v>
      </c>
      <c r="O10" s="29" t="s">
        <v>324</v>
      </c>
      <c r="P10" s="20" t="s">
        <v>329</v>
      </c>
      <c r="Q10" s="16" t="s">
        <v>324</v>
      </c>
    </row>
    <row r="11" s="1" customFormat="1" ht="142" customHeight="1" spans="1:17">
      <c r="A11" s="16" t="s">
        <v>355</v>
      </c>
      <c r="B11" s="17" t="s">
        <v>356</v>
      </c>
      <c r="C11" s="18">
        <v>2564.05</v>
      </c>
      <c r="D11" s="21"/>
      <c r="E11" s="17" t="s">
        <v>357</v>
      </c>
      <c r="F11" s="22" t="s">
        <v>358</v>
      </c>
      <c r="G11" s="22" t="s">
        <v>359</v>
      </c>
      <c r="H11" s="20" t="s">
        <v>277</v>
      </c>
      <c r="I11" s="22" t="s">
        <v>360</v>
      </c>
      <c r="J11" s="27" t="s">
        <v>324</v>
      </c>
      <c r="K11" s="27" t="s">
        <v>324</v>
      </c>
      <c r="L11" s="20" t="s">
        <v>361</v>
      </c>
      <c r="M11" s="29" t="s">
        <v>324</v>
      </c>
      <c r="N11" s="20" t="s">
        <v>362</v>
      </c>
      <c r="O11" s="29" t="s">
        <v>324</v>
      </c>
      <c r="P11" s="20" t="s">
        <v>329</v>
      </c>
      <c r="Q11" s="16" t="s">
        <v>324</v>
      </c>
    </row>
  </sheetData>
  <mergeCells count="14">
    <mergeCell ref="P1:Q1"/>
    <mergeCell ref="A2:Q2"/>
    <mergeCell ref="A3:E3"/>
    <mergeCell ref="C4:D4"/>
    <mergeCell ref="F4:Q4"/>
    <mergeCell ref="F5:J5"/>
    <mergeCell ref="K5:O5"/>
    <mergeCell ref="A4:A6"/>
    <mergeCell ref="B4:B6"/>
    <mergeCell ref="C5:C6"/>
    <mergeCell ref="D5:D6"/>
    <mergeCell ref="E4:E6"/>
    <mergeCell ref="P5:P6"/>
    <mergeCell ref="Q5:Q6"/>
  </mergeCells>
  <pageMargins left="0.751388888888889" right="0.751388888888889" top="1" bottom="1" header="0.5" footer="0.5"/>
  <pageSetup paperSize="9" scale="76"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9" activePane="bottomLeft" state="frozen"/>
      <selection/>
      <selection pane="bottomLeft" activeCell="H12" sqref="H12"/>
    </sheetView>
  </sheetViews>
  <sheetFormatPr defaultColWidth="10" defaultRowHeight="13.5" outlineLevelCol="5"/>
  <cols>
    <col min="1" max="1" width="1.53333333333333" style="121" customWidth="1"/>
    <col min="2" max="2" width="42.6333333333333" style="121" customWidth="1"/>
    <col min="3" max="3" width="16.6333333333333" style="121" customWidth="1"/>
    <col min="4" max="4" width="42.6333333333333" style="121" customWidth="1"/>
    <col min="5" max="5" width="16.6333333333333" style="121" customWidth="1"/>
    <col min="6" max="6" width="1.53333333333333" style="121" customWidth="1"/>
    <col min="7" max="11" width="9.76666666666667" style="121" customWidth="1"/>
    <col min="12" max="16384" width="10" style="121"/>
  </cols>
  <sheetData>
    <row r="1" s="163" customFormat="1" ht="25" customHeight="1" spans="1:6">
      <c r="A1" s="164"/>
      <c r="B1" s="97"/>
      <c r="D1" s="97"/>
      <c r="E1" s="165" t="s">
        <v>2</v>
      </c>
      <c r="F1" s="166" t="s">
        <v>3</v>
      </c>
    </row>
    <row r="2" ht="22.8" customHeight="1" spans="1:6">
      <c r="A2" s="154"/>
      <c r="B2" s="155" t="s">
        <v>4</v>
      </c>
      <c r="C2" s="155"/>
      <c r="D2" s="155"/>
      <c r="E2" s="155"/>
      <c r="F2" s="144"/>
    </row>
    <row r="3" ht="19.55" customHeight="1" spans="1:6">
      <c r="A3" s="154"/>
      <c r="B3" s="128" t="s">
        <v>5</v>
      </c>
      <c r="D3" s="123"/>
      <c r="E3" s="167" t="s">
        <v>6</v>
      </c>
      <c r="F3" s="144"/>
    </row>
    <row r="4" ht="26" customHeight="1" spans="1:6">
      <c r="A4" s="154"/>
      <c r="B4" s="104" t="s">
        <v>7</v>
      </c>
      <c r="C4" s="104"/>
      <c r="D4" s="104" t="s">
        <v>8</v>
      </c>
      <c r="E4" s="104"/>
      <c r="F4" s="144"/>
    </row>
    <row r="5" ht="26" customHeight="1" spans="1:6">
      <c r="A5" s="154"/>
      <c r="B5" s="104" t="s">
        <v>9</v>
      </c>
      <c r="C5" s="104" t="s">
        <v>10</v>
      </c>
      <c r="D5" s="104" t="s">
        <v>9</v>
      </c>
      <c r="E5" s="104" t="s">
        <v>10</v>
      </c>
      <c r="F5" s="144"/>
    </row>
    <row r="6" ht="26" customHeight="1" spans="1:6">
      <c r="A6" s="125"/>
      <c r="B6" s="108" t="s">
        <v>11</v>
      </c>
      <c r="C6" s="109">
        <v>1431.04</v>
      </c>
      <c r="D6" s="108" t="s">
        <v>12</v>
      </c>
      <c r="E6" s="109">
        <v>329.8</v>
      </c>
      <c r="F6" s="133"/>
    </row>
    <row r="7" ht="26" customHeight="1" spans="1:6">
      <c r="A7" s="125"/>
      <c r="B7" s="108" t="s">
        <v>13</v>
      </c>
      <c r="C7" s="109">
        <v>2564.05</v>
      </c>
      <c r="D7" s="108" t="s">
        <v>14</v>
      </c>
      <c r="E7" s="109"/>
      <c r="F7" s="133"/>
    </row>
    <row r="8" ht="26" customHeight="1" spans="1:6">
      <c r="A8" s="125"/>
      <c r="B8" s="108" t="s">
        <v>15</v>
      </c>
      <c r="C8" s="109"/>
      <c r="D8" s="108" t="s">
        <v>16</v>
      </c>
      <c r="E8" s="109"/>
      <c r="F8" s="133"/>
    </row>
    <row r="9" ht="26" customHeight="1" spans="1:6">
      <c r="A9" s="125"/>
      <c r="B9" s="108" t="s">
        <v>17</v>
      </c>
      <c r="C9" s="109"/>
      <c r="D9" s="108" t="s">
        <v>18</v>
      </c>
      <c r="E9" s="109"/>
      <c r="F9" s="133"/>
    </row>
    <row r="10" ht="26" customHeight="1" spans="1:6">
      <c r="A10" s="125"/>
      <c r="B10" s="108" t="s">
        <v>19</v>
      </c>
      <c r="C10" s="109"/>
      <c r="D10" s="108" t="s">
        <v>20</v>
      </c>
      <c r="E10" s="109"/>
      <c r="F10" s="133"/>
    </row>
    <row r="11" ht="26" customHeight="1" spans="1:6">
      <c r="A11" s="125"/>
      <c r="B11" s="108" t="s">
        <v>21</v>
      </c>
      <c r="C11" s="109"/>
      <c r="D11" s="108" t="s">
        <v>22</v>
      </c>
      <c r="E11" s="109"/>
      <c r="F11" s="133"/>
    </row>
    <row r="12" ht="26" customHeight="1" spans="1:6">
      <c r="A12" s="125"/>
      <c r="B12" s="108" t="s">
        <v>23</v>
      </c>
      <c r="C12" s="109"/>
      <c r="D12" s="108" t="s">
        <v>24</v>
      </c>
      <c r="E12" s="109"/>
      <c r="F12" s="133"/>
    </row>
    <row r="13" ht="26" customHeight="1" spans="1:6">
      <c r="A13" s="125"/>
      <c r="B13" s="108" t="s">
        <v>23</v>
      </c>
      <c r="C13" s="109"/>
      <c r="D13" s="108" t="s">
        <v>25</v>
      </c>
      <c r="E13" s="109">
        <v>48.36</v>
      </c>
      <c r="F13" s="133"/>
    </row>
    <row r="14" ht="26" customHeight="1" spans="1:6">
      <c r="A14" s="125"/>
      <c r="B14" s="108" t="s">
        <v>23</v>
      </c>
      <c r="C14" s="109"/>
      <c r="D14" s="108" t="s">
        <v>26</v>
      </c>
      <c r="E14" s="109"/>
      <c r="F14" s="133"/>
    </row>
    <row r="15" ht="26" customHeight="1" spans="1:6">
      <c r="A15" s="125"/>
      <c r="B15" s="108" t="s">
        <v>23</v>
      </c>
      <c r="C15" s="109"/>
      <c r="D15" s="108" t="s">
        <v>27</v>
      </c>
      <c r="E15" s="109">
        <v>23.26</v>
      </c>
      <c r="F15" s="133"/>
    </row>
    <row r="16" ht="26" customHeight="1" spans="1:6">
      <c r="A16" s="125"/>
      <c r="B16" s="108" t="s">
        <v>23</v>
      </c>
      <c r="C16" s="109"/>
      <c r="D16" s="108" t="s">
        <v>28</v>
      </c>
      <c r="E16" s="109"/>
      <c r="F16" s="133"/>
    </row>
    <row r="17" ht="26" customHeight="1" spans="1:6">
      <c r="A17" s="125"/>
      <c r="B17" s="108" t="s">
        <v>23</v>
      </c>
      <c r="C17" s="109"/>
      <c r="D17" s="108" t="s">
        <v>29</v>
      </c>
      <c r="E17" s="109">
        <v>2564.05</v>
      </c>
      <c r="F17" s="133"/>
    </row>
    <row r="18" ht="26" customHeight="1" spans="1:6">
      <c r="A18" s="125"/>
      <c r="B18" s="108" t="s">
        <v>23</v>
      </c>
      <c r="C18" s="109"/>
      <c r="D18" s="108" t="s">
        <v>30</v>
      </c>
      <c r="E18" s="109"/>
      <c r="F18" s="133"/>
    </row>
    <row r="19" ht="26" customHeight="1" spans="1:6">
      <c r="A19" s="125"/>
      <c r="B19" s="108" t="s">
        <v>23</v>
      </c>
      <c r="C19" s="109"/>
      <c r="D19" s="108" t="s">
        <v>31</v>
      </c>
      <c r="E19" s="109"/>
      <c r="F19" s="133"/>
    </row>
    <row r="20" ht="26" customHeight="1" spans="1:6">
      <c r="A20" s="125"/>
      <c r="B20" s="108" t="s">
        <v>23</v>
      </c>
      <c r="C20" s="109"/>
      <c r="D20" s="108" t="s">
        <v>32</v>
      </c>
      <c r="E20" s="109">
        <v>1000</v>
      </c>
      <c r="F20" s="133"/>
    </row>
    <row r="21" ht="26" customHeight="1" spans="1:6">
      <c r="A21" s="125"/>
      <c r="B21" s="108" t="s">
        <v>23</v>
      </c>
      <c r="C21" s="109"/>
      <c r="D21" s="108" t="s">
        <v>33</v>
      </c>
      <c r="E21" s="109"/>
      <c r="F21" s="133"/>
    </row>
    <row r="22" ht="26" customHeight="1" spans="1:6">
      <c r="A22" s="125"/>
      <c r="B22" s="108" t="s">
        <v>23</v>
      </c>
      <c r="C22" s="109"/>
      <c r="D22" s="108" t="s">
        <v>34</v>
      </c>
      <c r="E22" s="109"/>
      <c r="F22" s="133"/>
    </row>
    <row r="23" ht="26" customHeight="1" spans="1:6">
      <c r="A23" s="125"/>
      <c r="B23" s="108" t="s">
        <v>23</v>
      </c>
      <c r="C23" s="109"/>
      <c r="D23" s="108" t="s">
        <v>35</v>
      </c>
      <c r="E23" s="109"/>
      <c r="F23" s="133"/>
    </row>
    <row r="24" ht="26" customHeight="1" spans="1:6">
      <c r="A24" s="125"/>
      <c r="B24" s="108" t="s">
        <v>23</v>
      </c>
      <c r="C24" s="109"/>
      <c r="D24" s="108" t="s">
        <v>36</v>
      </c>
      <c r="E24" s="109"/>
      <c r="F24" s="133"/>
    </row>
    <row r="25" ht="26" customHeight="1" spans="1:6">
      <c r="A25" s="125"/>
      <c r="B25" s="108" t="s">
        <v>23</v>
      </c>
      <c r="C25" s="109"/>
      <c r="D25" s="108" t="s">
        <v>37</v>
      </c>
      <c r="E25" s="109">
        <v>29.62</v>
      </c>
      <c r="F25" s="133"/>
    </row>
    <row r="26" ht="26" customHeight="1" spans="1:6">
      <c r="A26" s="125"/>
      <c r="B26" s="108" t="s">
        <v>23</v>
      </c>
      <c r="C26" s="109"/>
      <c r="D26" s="108" t="s">
        <v>38</v>
      </c>
      <c r="E26" s="109"/>
      <c r="F26" s="133"/>
    </row>
    <row r="27" ht="26" customHeight="1" spans="1:6">
      <c r="A27" s="125"/>
      <c r="B27" s="108" t="s">
        <v>23</v>
      </c>
      <c r="C27" s="109"/>
      <c r="D27" s="108" t="s">
        <v>39</v>
      </c>
      <c r="E27" s="109"/>
      <c r="F27" s="133"/>
    </row>
    <row r="28" ht="26" customHeight="1" spans="1:6">
      <c r="A28" s="125"/>
      <c r="B28" s="108" t="s">
        <v>23</v>
      </c>
      <c r="C28" s="109"/>
      <c r="D28" s="108" t="s">
        <v>40</v>
      </c>
      <c r="E28" s="109"/>
      <c r="F28" s="133"/>
    </row>
    <row r="29" ht="26" customHeight="1" spans="1:6">
      <c r="A29" s="125"/>
      <c r="B29" s="108" t="s">
        <v>23</v>
      </c>
      <c r="C29" s="109"/>
      <c r="D29" s="108" t="s">
        <v>41</v>
      </c>
      <c r="E29" s="109"/>
      <c r="F29" s="133"/>
    </row>
    <row r="30" ht="26" customHeight="1" spans="1:6">
      <c r="A30" s="125"/>
      <c r="B30" s="108" t="s">
        <v>23</v>
      </c>
      <c r="C30" s="109"/>
      <c r="D30" s="108" t="s">
        <v>42</v>
      </c>
      <c r="E30" s="109"/>
      <c r="F30" s="133"/>
    </row>
    <row r="31" ht="26" customHeight="1" spans="1:6">
      <c r="A31" s="125"/>
      <c r="B31" s="108" t="s">
        <v>23</v>
      </c>
      <c r="C31" s="109"/>
      <c r="D31" s="108" t="s">
        <v>43</v>
      </c>
      <c r="E31" s="109"/>
      <c r="F31" s="133"/>
    </row>
    <row r="32" ht="26" customHeight="1" spans="1:6">
      <c r="A32" s="125"/>
      <c r="B32" s="108" t="s">
        <v>23</v>
      </c>
      <c r="C32" s="109"/>
      <c r="D32" s="108" t="s">
        <v>44</v>
      </c>
      <c r="E32" s="109"/>
      <c r="F32" s="133"/>
    </row>
    <row r="33" ht="26" customHeight="1" spans="1:6">
      <c r="A33" s="125"/>
      <c r="B33" s="108" t="s">
        <v>23</v>
      </c>
      <c r="C33" s="109"/>
      <c r="D33" s="108" t="s">
        <v>45</v>
      </c>
      <c r="E33" s="109"/>
      <c r="F33" s="133"/>
    </row>
    <row r="34" ht="26" customHeight="1" spans="1:6">
      <c r="A34" s="125"/>
      <c r="B34" s="108" t="s">
        <v>23</v>
      </c>
      <c r="C34" s="109"/>
      <c r="D34" s="108" t="s">
        <v>46</v>
      </c>
      <c r="E34" s="109"/>
      <c r="F34" s="133"/>
    </row>
    <row r="35" ht="26" customHeight="1" spans="1:6">
      <c r="A35" s="125"/>
      <c r="B35" s="108" t="s">
        <v>23</v>
      </c>
      <c r="C35" s="109"/>
      <c r="D35" s="108" t="s">
        <v>47</v>
      </c>
      <c r="E35" s="109"/>
      <c r="F35" s="133"/>
    </row>
    <row r="36" ht="26" customHeight="1" spans="1:6">
      <c r="A36" s="134"/>
      <c r="B36" s="104" t="s">
        <v>48</v>
      </c>
      <c r="C36" s="107">
        <v>3995.09</v>
      </c>
      <c r="D36" s="104" t="s">
        <v>49</v>
      </c>
      <c r="E36" s="107">
        <f>SUM(E6:E35)</f>
        <v>3995.09</v>
      </c>
      <c r="F36" s="135"/>
    </row>
    <row r="37" ht="26" customHeight="1" spans="1:6">
      <c r="A37" s="125"/>
      <c r="B37" s="108" t="s">
        <v>50</v>
      </c>
      <c r="C37" s="109"/>
      <c r="D37" s="108" t="s">
        <v>51</v>
      </c>
      <c r="E37" s="109"/>
      <c r="F37" s="168"/>
    </row>
    <row r="38" ht="26" customHeight="1" spans="1:6">
      <c r="A38" s="169"/>
      <c r="B38" s="108" t="s">
        <v>52</v>
      </c>
      <c r="C38" s="109"/>
      <c r="D38" s="108" t="s">
        <v>53</v>
      </c>
      <c r="E38" s="109"/>
      <c r="F38" s="168"/>
    </row>
    <row r="39" ht="26" customHeight="1" spans="1:6">
      <c r="A39" s="169"/>
      <c r="B39" s="170"/>
      <c r="C39" s="170"/>
      <c r="D39" s="108" t="s">
        <v>54</v>
      </c>
      <c r="E39" s="109"/>
      <c r="F39" s="168"/>
    </row>
    <row r="40" ht="26" customHeight="1" spans="1:6">
      <c r="A40" s="171"/>
      <c r="B40" s="104" t="s">
        <v>55</v>
      </c>
      <c r="C40" s="107">
        <v>3995.09</v>
      </c>
      <c r="D40" s="104" t="s">
        <v>56</v>
      </c>
      <c r="E40" s="107">
        <v>3995.09</v>
      </c>
      <c r="F40" s="172"/>
    </row>
    <row r="41" ht="9.75" customHeight="1" spans="1:6">
      <c r="A41" s="158"/>
      <c r="B41" s="158"/>
      <c r="C41" s="173"/>
      <c r="D41" s="173"/>
      <c r="E41" s="158"/>
      <c r="F41" s="159"/>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D8" sqref="D8:D9"/>
    </sheetView>
  </sheetViews>
  <sheetFormatPr defaultColWidth="10" defaultRowHeight="13.5"/>
  <cols>
    <col min="1" max="1" width="1.53333333333333" style="121" customWidth="1"/>
    <col min="2" max="2" width="16.825" style="121" customWidth="1"/>
    <col min="3" max="3" width="35.5583333333333" style="121" customWidth="1"/>
    <col min="4" max="14" width="13" style="121" customWidth="1"/>
    <col min="15" max="15" width="1.53333333333333" style="121" customWidth="1"/>
    <col min="16" max="16" width="9.76666666666667" style="121" customWidth="1"/>
    <col min="17" max="16384" width="10" style="121"/>
  </cols>
  <sheetData>
    <row r="1" ht="25" customHeight="1" spans="1:15">
      <c r="A1" s="122"/>
      <c r="B1" s="97"/>
      <c r="C1" s="123"/>
      <c r="D1" s="162"/>
      <c r="E1" s="162"/>
      <c r="F1" s="162"/>
      <c r="G1" s="123"/>
      <c r="H1" s="123"/>
      <c r="I1" s="123"/>
      <c r="L1" s="123"/>
      <c r="M1" s="123"/>
      <c r="N1" s="124" t="s">
        <v>57</v>
      </c>
      <c r="O1" s="125"/>
    </row>
    <row r="2" ht="22.8" customHeight="1" spans="1:15">
      <c r="A2" s="122"/>
      <c r="B2" s="126" t="s">
        <v>58</v>
      </c>
      <c r="C2" s="126"/>
      <c r="D2" s="126"/>
      <c r="E2" s="126"/>
      <c r="F2" s="126"/>
      <c r="G2" s="126"/>
      <c r="H2" s="126"/>
      <c r="I2" s="126"/>
      <c r="J2" s="126"/>
      <c r="K2" s="126"/>
      <c r="L2" s="126"/>
      <c r="M2" s="126"/>
      <c r="N2" s="126"/>
      <c r="O2" s="125" t="s">
        <v>3</v>
      </c>
    </row>
    <row r="3" ht="19.55" customHeight="1" spans="1:15">
      <c r="A3" s="127"/>
      <c r="B3" s="128" t="s">
        <v>5</v>
      </c>
      <c r="C3" s="128"/>
      <c r="D3" s="127"/>
      <c r="E3" s="127"/>
      <c r="F3" s="148"/>
      <c r="G3" s="127"/>
      <c r="H3" s="148"/>
      <c r="I3" s="148"/>
      <c r="J3" s="148"/>
      <c r="K3" s="148"/>
      <c r="L3" s="148"/>
      <c r="M3" s="148"/>
      <c r="N3" s="129" t="s">
        <v>6</v>
      </c>
      <c r="O3" s="130"/>
    </row>
    <row r="4" ht="24.4" customHeight="1" spans="1:15">
      <c r="A4" s="131"/>
      <c r="B4" s="119" t="s">
        <v>9</v>
      </c>
      <c r="C4" s="119"/>
      <c r="D4" s="119" t="s">
        <v>59</v>
      </c>
      <c r="E4" s="119" t="s">
        <v>60</v>
      </c>
      <c r="F4" s="119" t="s">
        <v>61</v>
      </c>
      <c r="G4" s="119" t="s">
        <v>62</v>
      </c>
      <c r="H4" s="119" t="s">
        <v>63</v>
      </c>
      <c r="I4" s="119" t="s">
        <v>64</v>
      </c>
      <c r="J4" s="119" t="s">
        <v>65</v>
      </c>
      <c r="K4" s="119" t="s">
        <v>66</v>
      </c>
      <c r="L4" s="119" t="s">
        <v>67</v>
      </c>
      <c r="M4" s="119" t="s">
        <v>68</v>
      </c>
      <c r="N4" s="119" t="s">
        <v>69</v>
      </c>
      <c r="O4" s="133"/>
    </row>
    <row r="5" ht="24.4" customHeight="1" spans="1:15">
      <c r="A5" s="131"/>
      <c r="B5" s="119" t="s">
        <v>70</v>
      </c>
      <c r="C5" s="119" t="s">
        <v>71</v>
      </c>
      <c r="D5" s="119"/>
      <c r="E5" s="119"/>
      <c r="F5" s="119"/>
      <c r="G5" s="119"/>
      <c r="H5" s="119"/>
      <c r="I5" s="119"/>
      <c r="J5" s="119"/>
      <c r="K5" s="119"/>
      <c r="L5" s="119"/>
      <c r="M5" s="119"/>
      <c r="N5" s="119"/>
      <c r="O5" s="133"/>
    </row>
    <row r="6" ht="24.4" customHeight="1" spans="1:15">
      <c r="A6" s="131"/>
      <c r="B6" s="119"/>
      <c r="C6" s="119"/>
      <c r="D6" s="119"/>
      <c r="E6" s="119"/>
      <c r="F6" s="119"/>
      <c r="G6" s="119"/>
      <c r="H6" s="119"/>
      <c r="I6" s="119"/>
      <c r="J6" s="119"/>
      <c r="K6" s="119"/>
      <c r="L6" s="119"/>
      <c r="M6" s="119"/>
      <c r="N6" s="119"/>
      <c r="O6" s="133"/>
    </row>
    <row r="7" ht="27" customHeight="1" spans="1:15">
      <c r="A7" s="134"/>
      <c r="B7" s="104"/>
      <c r="C7" s="104" t="s">
        <v>72</v>
      </c>
      <c r="D7" s="107">
        <f>SUM(E7:N7)</f>
        <v>3995.09</v>
      </c>
      <c r="E7" s="107"/>
      <c r="F7" s="107">
        <f>SUM(F8:F19)</f>
        <v>1431.04</v>
      </c>
      <c r="G7" s="107">
        <f>SUM(G8:G19)</f>
        <v>2564.05</v>
      </c>
      <c r="H7" s="107"/>
      <c r="I7" s="107"/>
      <c r="J7" s="107"/>
      <c r="K7" s="107"/>
      <c r="L7" s="107"/>
      <c r="M7" s="107"/>
      <c r="N7" s="107"/>
      <c r="O7" s="135"/>
    </row>
    <row r="8" ht="27" customHeight="1" spans="1:15">
      <c r="A8" s="134"/>
      <c r="B8" s="178" t="s">
        <v>73</v>
      </c>
      <c r="C8" s="104" t="s">
        <v>74</v>
      </c>
      <c r="D8" s="107">
        <f t="shared" ref="D8:D19" si="0">SUM(E8:N8)</f>
        <v>79.85</v>
      </c>
      <c r="E8" s="107"/>
      <c r="F8" s="107">
        <v>79.85</v>
      </c>
      <c r="G8" s="107"/>
      <c r="H8" s="107"/>
      <c r="I8" s="107"/>
      <c r="J8" s="107"/>
      <c r="K8" s="107"/>
      <c r="L8" s="107"/>
      <c r="M8" s="107"/>
      <c r="N8" s="107"/>
      <c r="O8" s="135"/>
    </row>
    <row r="9" ht="27" customHeight="1" spans="1:15">
      <c r="A9" s="134"/>
      <c r="B9" s="178" t="s">
        <v>73</v>
      </c>
      <c r="C9" s="104" t="s">
        <v>75</v>
      </c>
      <c r="D9" s="107">
        <f t="shared" si="0"/>
        <v>220.95</v>
      </c>
      <c r="E9" s="107"/>
      <c r="F9" s="107">
        <v>220.95</v>
      </c>
      <c r="G9" s="107"/>
      <c r="H9" s="107"/>
      <c r="I9" s="107"/>
      <c r="J9" s="107"/>
      <c r="K9" s="107"/>
      <c r="L9" s="107"/>
      <c r="M9" s="107"/>
      <c r="N9" s="107"/>
      <c r="O9" s="135"/>
    </row>
    <row r="10" ht="27" customHeight="1" spans="1:15">
      <c r="A10" s="134"/>
      <c r="B10" s="178" t="s">
        <v>73</v>
      </c>
      <c r="C10" s="104" t="s">
        <v>76</v>
      </c>
      <c r="D10" s="107">
        <f t="shared" si="0"/>
        <v>29</v>
      </c>
      <c r="E10" s="107"/>
      <c r="F10" s="107">
        <v>29</v>
      </c>
      <c r="G10" s="107"/>
      <c r="H10" s="107"/>
      <c r="I10" s="107"/>
      <c r="J10" s="107"/>
      <c r="K10" s="107"/>
      <c r="L10" s="107"/>
      <c r="M10" s="107"/>
      <c r="N10" s="107"/>
      <c r="O10" s="135"/>
    </row>
    <row r="11" ht="27" customHeight="1" spans="1:15">
      <c r="A11" s="134"/>
      <c r="B11" s="178" t="s">
        <v>73</v>
      </c>
      <c r="C11" s="104" t="s">
        <v>77</v>
      </c>
      <c r="D11" s="107">
        <f t="shared" si="0"/>
        <v>21.66</v>
      </c>
      <c r="E11" s="107"/>
      <c r="F11" s="107">
        <v>21.66</v>
      </c>
      <c r="G11" s="107"/>
      <c r="H11" s="107"/>
      <c r="I11" s="107"/>
      <c r="J11" s="107"/>
      <c r="K11" s="107"/>
      <c r="L11" s="107"/>
      <c r="M11" s="107"/>
      <c r="N11" s="107"/>
      <c r="O11" s="135"/>
    </row>
    <row r="12" ht="27" customHeight="1" spans="1:15">
      <c r="A12" s="134"/>
      <c r="B12" s="178" t="s">
        <v>73</v>
      </c>
      <c r="C12" s="104" t="s">
        <v>78</v>
      </c>
      <c r="D12" s="107">
        <f t="shared" si="0"/>
        <v>25.74</v>
      </c>
      <c r="E12" s="107"/>
      <c r="F12" s="107">
        <v>25.74</v>
      </c>
      <c r="G12" s="107"/>
      <c r="H12" s="107"/>
      <c r="I12" s="107"/>
      <c r="J12" s="107"/>
      <c r="K12" s="107"/>
      <c r="L12" s="107"/>
      <c r="M12" s="107"/>
      <c r="N12" s="107"/>
      <c r="O12" s="135"/>
    </row>
    <row r="13" ht="27" customHeight="1" spans="1:15">
      <c r="A13" s="134"/>
      <c r="B13" s="178" t="s">
        <v>73</v>
      </c>
      <c r="C13" s="104" t="s">
        <v>79</v>
      </c>
      <c r="D13" s="107">
        <f t="shared" si="0"/>
        <v>0.96</v>
      </c>
      <c r="E13" s="107"/>
      <c r="F13" s="107">
        <v>0.96</v>
      </c>
      <c r="G13" s="107"/>
      <c r="H13" s="107"/>
      <c r="I13" s="107"/>
      <c r="J13" s="107"/>
      <c r="K13" s="107"/>
      <c r="L13" s="107"/>
      <c r="M13" s="107"/>
      <c r="N13" s="107"/>
      <c r="O13" s="135"/>
    </row>
    <row r="14" ht="27" customHeight="1" spans="1:15">
      <c r="A14" s="134"/>
      <c r="B14" s="178" t="s">
        <v>73</v>
      </c>
      <c r="C14" s="104" t="s">
        <v>80</v>
      </c>
      <c r="D14" s="107">
        <f t="shared" si="0"/>
        <v>5.93</v>
      </c>
      <c r="E14" s="107"/>
      <c r="F14" s="107">
        <v>5.93</v>
      </c>
      <c r="G14" s="107"/>
      <c r="H14" s="107"/>
      <c r="I14" s="107"/>
      <c r="J14" s="107"/>
      <c r="K14" s="107"/>
      <c r="L14" s="107"/>
      <c r="M14" s="107"/>
      <c r="N14" s="107"/>
      <c r="O14" s="135"/>
    </row>
    <row r="15" ht="27" customHeight="1" spans="1:15">
      <c r="A15" s="134"/>
      <c r="B15" s="178" t="s">
        <v>73</v>
      </c>
      <c r="C15" s="104" t="s">
        <v>81</v>
      </c>
      <c r="D15" s="107">
        <f t="shared" si="0"/>
        <v>14.61</v>
      </c>
      <c r="E15" s="107"/>
      <c r="F15" s="107">
        <v>14.61</v>
      </c>
      <c r="G15" s="107"/>
      <c r="H15" s="107"/>
      <c r="I15" s="107"/>
      <c r="J15" s="107"/>
      <c r="K15" s="107"/>
      <c r="L15" s="107"/>
      <c r="M15" s="107"/>
      <c r="N15" s="107"/>
      <c r="O15" s="135"/>
    </row>
    <row r="16" ht="27" customHeight="1" spans="1:15">
      <c r="A16" s="134"/>
      <c r="B16" s="178" t="s">
        <v>73</v>
      </c>
      <c r="C16" s="104" t="s">
        <v>82</v>
      </c>
      <c r="D16" s="107">
        <f t="shared" si="0"/>
        <v>2.72</v>
      </c>
      <c r="E16" s="107"/>
      <c r="F16" s="107">
        <v>2.72</v>
      </c>
      <c r="G16" s="107"/>
      <c r="H16" s="107"/>
      <c r="I16" s="107"/>
      <c r="J16" s="107"/>
      <c r="K16" s="107"/>
      <c r="L16" s="107"/>
      <c r="M16" s="107"/>
      <c r="N16" s="107"/>
      <c r="O16" s="135"/>
    </row>
    <row r="17" ht="27" customHeight="1" spans="1:15">
      <c r="A17" s="134"/>
      <c r="B17" s="178" t="s">
        <v>73</v>
      </c>
      <c r="C17" s="104" t="s">
        <v>83</v>
      </c>
      <c r="D17" s="107">
        <f t="shared" si="0"/>
        <v>2564.05</v>
      </c>
      <c r="E17" s="107"/>
      <c r="F17" s="107"/>
      <c r="G17" s="107">
        <v>2564.05</v>
      </c>
      <c r="H17" s="107"/>
      <c r="I17" s="107"/>
      <c r="J17" s="107"/>
      <c r="K17" s="107"/>
      <c r="L17" s="107"/>
      <c r="M17" s="107"/>
      <c r="N17" s="107"/>
      <c r="O17" s="135"/>
    </row>
    <row r="18" ht="27" customHeight="1" spans="1:15">
      <c r="A18" s="134"/>
      <c r="B18" s="178" t="s">
        <v>73</v>
      </c>
      <c r="C18" s="104" t="s">
        <v>84</v>
      </c>
      <c r="D18" s="107">
        <f t="shared" si="0"/>
        <v>1000</v>
      </c>
      <c r="E18" s="107"/>
      <c r="F18" s="107">
        <v>1000</v>
      </c>
      <c r="G18" s="107"/>
      <c r="H18" s="107"/>
      <c r="I18" s="107"/>
      <c r="J18" s="107"/>
      <c r="K18" s="107"/>
      <c r="L18" s="107"/>
      <c r="M18" s="107"/>
      <c r="N18" s="107"/>
      <c r="O18" s="135"/>
    </row>
    <row r="19" ht="27" customHeight="1" spans="1:15">
      <c r="A19" s="134"/>
      <c r="B19" s="178" t="s">
        <v>73</v>
      </c>
      <c r="C19" s="104" t="s">
        <v>85</v>
      </c>
      <c r="D19" s="107">
        <f t="shared" si="0"/>
        <v>29.62</v>
      </c>
      <c r="E19" s="107"/>
      <c r="F19" s="107">
        <v>29.62</v>
      </c>
      <c r="G19" s="107"/>
      <c r="H19" s="107"/>
      <c r="I19" s="107"/>
      <c r="J19" s="107"/>
      <c r="K19" s="107"/>
      <c r="L19" s="107"/>
      <c r="M19" s="107"/>
      <c r="N19" s="107"/>
      <c r="O19" s="135"/>
    </row>
    <row r="20" ht="27" customHeight="1" spans="1:15">
      <c r="A20" s="134"/>
      <c r="B20" s="104"/>
      <c r="C20" s="104"/>
      <c r="D20" s="107"/>
      <c r="E20" s="107"/>
      <c r="F20" s="107"/>
      <c r="G20" s="107"/>
      <c r="H20" s="107"/>
      <c r="I20" s="107"/>
      <c r="J20" s="107"/>
      <c r="K20" s="107"/>
      <c r="L20" s="107"/>
      <c r="M20" s="107"/>
      <c r="N20" s="107"/>
      <c r="O20" s="135"/>
    </row>
    <row r="21" ht="27" customHeight="1" spans="1:15">
      <c r="A21" s="131"/>
      <c r="B21" s="108"/>
      <c r="C21" s="108" t="s">
        <v>23</v>
      </c>
      <c r="D21" s="109"/>
      <c r="E21" s="109"/>
      <c r="F21" s="109"/>
      <c r="G21" s="109"/>
      <c r="H21" s="109"/>
      <c r="I21" s="109"/>
      <c r="J21" s="109"/>
      <c r="K21" s="109"/>
      <c r="L21" s="109"/>
      <c r="M21" s="109"/>
      <c r="N21" s="109"/>
      <c r="O21" s="132"/>
    </row>
    <row r="22" ht="27" customHeight="1" spans="1:15">
      <c r="A22" s="131"/>
      <c r="B22" s="108"/>
      <c r="C22" s="108" t="s">
        <v>23</v>
      </c>
      <c r="D22" s="109"/>
      <c r="E22" s="109"/>
      <c r="F22" s="109"/>
      <c r="G22" s="109"/>
      <c r="H22" s="109"/>
      <c r="I22" s="109"/>
      <c r="J22" s="109"/>
      <c r="K22" s="109"/>
      <c r="L22" s="109"/>
      <c r="M22" s="109"/>
      <c r="N22" s="109"/>
      <c r="O22" s="132"/>
    </row>
    <row r="23" ht="9.75" customHeight="1" spans="1:15">
      <c r="A23" s="136"/>
      <c r="B23" s="136"/>
      <c r="C23" s="136"/>
      <c r="D23" s="136"/>
      <c r="E23" s="136"/>
      <c r="F23" s="136"/>
      <c r="G23" s="136"/>
      <c r="H23" s="136"/>
      <c r="I23" s="136"/>
      <c r="J23" s="136"/>
      <c r="K23" s="136"/>
      <c r="L23" s="136"/>
      <c r="M23" s="136"/>
      <c r="N23" s="137"/>
      <c r="O23" s="138"/>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68"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B1" sqref="B1"/>
    </sheetView>
  </sheetViews>
  <sheetFormatPr defaultColWidth="10" defaultRowHeight="13.5"/>
  <cols>
    <col min="1" max="1" width="1.53333333333333" style="121" customWidth="1"/>
    <col min="2" max="4" width="6.15833333333333" style="121" customWidth="1"/>
    <col min="5" max="5" width="16.825" style="121" customWidth="1"/>
    <col min="6" max="6" width="41.025" style="121" customWidth="1"/>
    <col min="7" max="10" width="16.4166666666667" style="121" customWidth="1"/>
    <col min="11" max="11" width="22.9333333333333" style="121" customWidth="1"/>
    <col min="12" max="12" width="1.53333333333333" style="121" customWidth="1"/>
    <col min="13" max="14" width="9.76666666666667" style="121" customWidth="1"/>
    <col min="15" max="16384" width="10" style="121"/>
  </cols>
  <sheetData>
    <row r="1" ht="25" customHeight="1" spans="1:12">
      <c r="A1" s="122"/>
      <c r="B1" s="97"/>
      <c r="C1" s="97"/>
      <c r="D1" s="97"/>
      <c r="E1" s="123"/>
      <c r="F1" s="123"/>
      <c r="G1" s="162"/>
      <c r="H1" s="162"/>
      <c r="I1" s="162"/>
      <c r="J1" s="162"/>
      <c r="K1" s="124" t="s">
        <v>86</v>
      </c>
      <c r="L1" s="125"/>
    </row>
    <row r="2" ht="22.8" customHeight="1" spans="1:12">
      <c r="A2" s="122"/>
      <c r="B2" s="126" t="s">
        <v>87</v>
      </c>
      <c r="C2" s="126"/>
      <c r="D2" s="126"/>
      <c r="E2" s="126"/>
      <c r="F2" s="126"/>
      <c r="G2" s="126"/>
      <c r="H2" s="126"/>
      <c r="I2" s="126"/>
      <c r="J2" s="126"/>
      <c r="K2" s="126"/>
      <c r="L2" s="125" t="s">
        <v>3</v>
      </c>
    </row>
    <row r="3" ht="19.55" customHeight="1" spans="1:12">
      <c r="A3" s="127"/>
      <c r="B3" s="128" t="s">
        <v>88</v>
      </c>
      <c r="C3" s="128"/>
      <c r="D3" s="128"/>
      <c r="E3" s="128"/>
      <c r="F3" s="128"/>
      <c r="G3" s="127"/>
      <c r="H3" s="127"/>
      <c r="I3" s="148"/>
      <c r="J3" s="148"/>
      <c r="K3" s="129" t="s">
        <v>6</v>
      </c>
      <c r="L3" s="130"/>
    </row>
    <row r="4" ht="24.4" customHeight="1" spans="1:12">
      <c r="A4" s="125"/>
      <c r="B4" s="104" t="s">
        <v>9</v>
      </c>
      <c r="C4" s="104"/>
      <c r="D4" s="104"/>
      <c r="E4" s="104"/>
      <c r="F4" s="104"/>
      <c r="G4" s="104" t="s">
        <v>59</v>
      </c>
      <c r="H4" s="104" t="s">
        <v>89</v>
      </c>
      <c r="I4" s="104" t="s">
        <v>90</v>
      </c>
      <c r="J4" s="104" t="s">
        <v>91</v>
      </c>
      <c r="K4" s="104" t="s">
        <v>92</v>
      </c>
      <c r="L4" s="132"/>
    </row>
    <row r="5" ht="24.4" customHeight="1" spans="1:12">
      <c r="A5" s="131"/>
      <c r="B5" s="104" t="s">
        <v>93</v>
      </c>
      <c r="C5" s="104"/>
      <c r="D5" s="104"/>
      <c r="E5" s="104" t="s">
        <v>70</v>
      </c>
      <c r="F5" s="104" t="s">
        <v>71</v>
      </c>
      <c r="G5" s="104"/>
      <c r="H5" s="104"/>
      <c r="I5" s="104"/>
      <c r="J5" s="104"/>
      <c r="K5" s="104"/>
      <c r="L5" s="132"/>
    </row>
    <row r="6" ht="24.4" customHeight="1" spans="1:12">
      <c r="A6" s="131"/>
      <c r="B6" s="104" t="s">
        <v>94</v>
      </c>
      <c r="C6" s="104" t="s">
        <v>95</v>
      </c>
      <c r="D6" s="104" t="s">
        <v>96</v>
      </c>
      <c r="E6" s="104"/>
      <c r="F6" s="104"/>
      <c r="G6" s="104"/>
      <c r="H6" s="104"/>
      <c r="I6" s="104"/>
      <c r="J6" s="104"/>
      <c r="K6" s="104"/>
      <c r="L6" s="133"/>
    </row>
    <row r="7" ht="27" customHeight="1" spans="1:12">
      <c r="A7" s="134"/>
      <c r="B7" s="104"/>
      <c r="C7" s="104"/>
      <c r="D7" s="104"/>
      <c r="E7" s="104"/>
      <c r="F7" s="104" t="s">
        <v>72</v>
      </c>
      <c r="G7" s="107">
        <f>SUM(H7:I7)</f>
        <v>3995.09</v>
      </c>
      <c r="H7" s="107">
        <f>SUM(H8:H20)</f>
        <v>402.04</v>
      </c>
      <c r="I7" s="107">
        <f>SUM(I8:I20)</f>
        <v>3593.05</v>
      </c>
      <c r="J7" s="107"/>
      <c r="K7" s="107"/>
      <c r="L7" s="135"/>
    </row>
    <row r="8" ht="27" customHeight="1" spans="1:12">
      <c r="A8" s="134"/>
      <c r="B8" s="104">
        <v>201</v>
      </c>
      <c r="C8" s="104">
        <v>13</v>
      </c>
      <c r="D8" s="120" t="s">
        <v>97</v>
      </c>
      <c r="E8" s="178" t="s">
        <v>73</v>
      </c>
      <c r="F8" s="104" t="s">
        <v>74</v>
      </c>
      <c r="G8" s="107">
        <f t="shared" ref="G8:G19" si="0">SUM(H8:I8)</f>
        <v>79.85</v>
      </c>
      <c r="H8" s="107">
        <v>79.85</v>
      </c>
      <c r="I8" s="107"/>
      <c r="J8" s="107"/>
      <c r="K8" s="107"/>
      <c r="L8" s="135"/>
    </row>
    <row r="9" ht="27" customHeight="1" spans="1:12">
      <c r="A9" s="134"/>
      <c r="B9" s="104">
        <v>201</v>
      </c>
      <c r="C9" s="104">
        <v>13</v>
      </c>
      <c r="D9" s="120" t="s">
        <v>98</v>
      </c>
      <c r="E9" s="178" t="s">
        <v>73</v>
      </c>
      <c r="F9" s="104" t="s">
        <v>75</v>
      </c>
      <c r="G9" s="107">
        <f t="shared" si="0"/>
        <v>220.95</v>
      </c>
      <c r="H9" s="107">
        <v>220.95</v>
      </c>
      <c r="I9" s="107"/>
      <c r="J9" s="107"/>
      <c r="K9" s="107"/>
      <c r="L9" s="135"/>
    </row>
    <row r="10" ht="27" customHeight="1" spans="1:12">
      <c r="A10" s="134"/>
      <c r="B10" s="104">
        <v>201</v>
      </c>
      <c r="C10" s="104">
        <v>13</v>
      </c>
      <c r="D10" s="104">
        <v>99</v>
      </c>
      <c r="E10" s="178" t="s">
        <v>73</v>
      </c>
      <c r="F10" s="104" t="s">
        <v>76</v>
      </c>
      <c r="G10" s="107">
        <f t="shared" si="0"/>
        <v>29</v>
      </c>
      <c r="H10" s="107"/>
      <c r="I10" s="107">
        <v>29</v>
      </c>
      <c r="J10" s="107"/>
      <c r="K10" s="107"/>
      <c r="L10" s="135"/>
    </row>
    <row r="11" ht="27" customHeight="1" spans="1:12">
      <c r="A11" s="134"/>
      <c r="B11" s="104">
        <v>208</v>
      </c>
      <c r="C11" s="120" t="s">
        <v>99</v>
      </c>
      <c r="D11" s="120" t="s">
        <v>97</v>
      </c>
      <c r="E11" s="178" t="s">
        <v>73</v>
      </c>
      <c r="F11" s="104" t="s">
        <v>77</v>
      </c>
      <c r="G11" s="107">
        <f t="shared" si="0"/>
        <v>21.66</v>
      </c>
      <c r="H11" s="107">
        <v>21.66</v>
      </c>
      <c r="I11" s="107"/>
      <c r="J11" s="107"/>
      <c r="K11" s="107"/>
      <c r="L11" s="135"/>
    </row>
    <row r="12" ht="27" customHeight="1" spans="1:12">
      <c r="A12" s="134"/>
      <c r="B12" s="104">
        <v>208</v>
      </c>
      <c r="C12" s="120" t="s">
        <v>99</v>
      </c>
      <c r="D12" s="120" t="s">
        <v>99</v>
      </c>
      <c r="E12" s="178" t="s">
        <v>73</v>
      </c>
      <c r="F12" s="104" t="s">
        <v>78</v>
      </c>
      <c r="G12" s="107">
        <f t="shared" si="0"/>
        <v>25.74</v>
      </c>
      <c r="H12" s="107">
        <v>25.74</v>
      </c>
      <c r="I12" s="107"/>
      <c r="J12" s="107"/>
      <c r="K12" s="107"/>
      <c r="L12" s="135"/>
    </row>
    <row r="13" ht="27" customHeight="1" spans="1:12">
      <c r="A13" s="134"/>
      <c r="B13" s="104">
        <v>208</v>
      </c>
      <c r="C13" s="120" t="s">
        <v>100</v>
      </c>
      <c r="D13" s="120" t="s">
        <v>97</v>
      </c>
      <c r="E13" s="178" t="s">
        <v>73</v>
      </c>
      <c r="F13" s="104" t="s">
        <v>79</v>
      </c>
      <c r="G13" s="107">
        <f t="shared" si="0"/>
        <v>0.96</v>
      </c>
      <c r="H13" s="107">
        <v>0.96</v>
      </c>
      <c r="I13" s="107"/>
      <c r="J13" s="107"/>
      <c r="K13" s="107"/>
      <c r="L13" s="135"/>
    </row>
    <row r="14" ht="27" customHeight="1" spans="1:12">
      <c r="A14" s="134"/>
      <c r="B14" s="104">
        <v>210</v>
      </c>
      <c r="C14" s="104">
        <v>11</v>
      </c>
      <c r="D14" s="120" t="s">
        <v>97</v>
      </c>
      <c r="E14" s="178" t="s">
        <v>73</v>
      </c>
      <c r="F14" s="104" t="s">
        <v>80</v>
      </c>
      <c r="G14" s="107">
        <f t="shared" si="0"/>
        <v>5.93</v>
      </c>
      <c r="H14" s="107">
        <v>5.93</v>
      </c>
      <c r="I14" s="107"/>
      <c r="J14" s="107"/>
      <c r="K14" s="107"/>
      <c r="L14" s="135"/>
    </row>
    <row r="15" ht="27" customHeight="1" spans="1:12">
      <c r="A15" s="134"/>
      <c r="B15" s="104">
        <v>210</v>
      </c>
      <c r="C15" s="104">
        <v>11</v>
      </c>
      <c r="D15" s="120" t="s">
        <v>101</v>
      </c>
      <c r="E15" s="178" t="s">
        <v>73</v>
      </c>
      <c r="F15" s="104" t="s">
        <v>81</v>
      </c>
      <c r="G15" s="107">
        <f t="shared" si="0"/>
        <v>14.61</v>
      </c>
      <c r="H15" s="107">
        <v>14.61</v>
      </c>
      <c r="I15" s="107"/>
      <c r="J15" s="107"/>
      <c r="K15" s="107"/>
      <c r="L15" s="135"/>
    </row>
    <row r="16" ht="27" customHeight="1" spans="1:12">
      <c r="A16" s="134"/>
      <c r="B16" s="104">
        <v>210</v>
      </c>
      <c r="C16" s="104">
        <v>11</v>
      </c>
      <c r="D16" s="120" t="s">
        <v>102</v>
      </c>
      <c r="E16" s="178" t="s">
        <v>73</v>
      </c>
      <c r="F16" s="104" t="s">
        <v>82</v>
      </c>
      <c r="G16" s="107">
        <f t="shared" si="0"/>
        <v>2.72</v>
      </c>
      <c r="H16" s="107">
        <v>2.72</v>
      </c>
      <c r="I16" s="107"/>
      <c r="J16" s="107"/>
      <c r="K16" s="107"/>
      <c r="L16" s="135"/>
    </row>
    <row r="17" ht="27" customHeight="1" spans="1:12">
      <c r="A17" s="134"/>
      <c r="B17" s="104">
        <v>212</v>
      </c>
      <c r="C17" s="120" t="s">
        <v>100</v>
      </c>
      <c r="D17" s="120" t="s">
        <v>101</v>
      </c>
      <c r="E17" s="178" t="s">
        <v>73</v>
      </c>
      <c r="F17" s="104" t="s">
        <v>83</v>
      </c>
      <c r="G17" s="107">
        <f t="shared" si="0"/>
        <v>2564.05</v>
      </c>
      <c r="H17" s="107"/>
      <c r="I17" s="107">
        <v>2564.05</v>
      </c>
      <c r="J17" s="107"/>
      <c r="K17" s="107"/>
      <c r="L17" s="135"/>
    </row>
    <row r="18" ht="27" customHeight="1" spans="1:12">
      <c r="A18" s="134"/>
      <c r="B18" s="104">
        <v>215</v>
      </c>
      <c r="C18" s="120" t="s">
        <v>99</v>
      </c>
      <c r="D18" s="104">
        <v>17</v>
      </c>
      <c r="E18" s="178" t="s">
        <v>73</v>
      </c>
      <c r="F18" s="104" t="s">
        <v>84</v>
      </c>
      <c r="G18" s="107">
        <f t="shared" si="0"/>
        <v>1000</v>
      </c>
      <c r="H18" s="107"/>
      <c r="I18" s="107">
        <v>1000</v>
      </c>
      <c r="J18" s="107"/>
      <c r="K18" s="107"/>
      <c r="L18" s="135"/>
    </row>
    <row r="19" ht="27" customHeight="1" spans="1:12">
      <c r="A19" s="134"/>
      <c r="B19" s="104">
        <v>221</v>
      </c>
      <c r="C19" s="120" t="s">
        <v>101</v>
      </c>
      <c r="D19" s="120" t="s">
        <v>97</v>
      </c>
      <c r="E19" s="178" t="s">
        <v>73</v>
      </c>
      <c r="F19" s="104" t="s">
        <v>85</v>
      </c>
      <c r="G19" s="107">
        <f t="shared" si="0"/>
        <v>29.62</v>
      </c>
      <c r="H19" s="107">
        <v>29.62</v>
      </c>
      <c r="I19" s="107"/>
      <c r="J19" s="107"/>
      <c r="K19" s="107"/>
      <c r="L19" s="135"/>
    </row>
    <row r="20" ht="27" customHeight="1" spans="1:12">
      <c r="A20" s="131"/>
      <c r="B20" s="108"/>
      <c r="C20" s="108"/>
      <c r="D20" s="108"/>
      <c r="E20" s="108"/>
      <c r="F20" s="108" t="s">
        <v>23</v>
      </c>
      <c r="G20" s="109"/>
      <c r="H20" s="109"/>
      <c r="I20" s="109"/>
      <c r="J20" s="109"/>
      <c r="K20" s="109"/>
      <c r="L20" s="132"/>
    </row>
    <row r="21" ht="27" customHeight="1" spans="1:12">
      <c r="A21" s="131"/>
      <c r="B21" s="108"/>
      <c r="C21" s="108"/>
      <c r="D21" s="108"/>
      <c r="E21" s="108"/>
      <c r="F21" s="108" t="s">
        <v>23</v>
      </c>
      <c r="G21" s="109"/>
      <c r="H21" s="109"/>
      <c r="I21" s="109"/>
      <c r="J21" s="109"/>
      <c r="K21" s="109"/>
      <c r="L21" s="132"/>
    </row>
    <row r="22" ht="27" customHeight="1" spans="1:12">
      <c r="A22" s="131"/>
      <c r="B22" s="108"/>
      <c r="C22" s="108"/>
      <c r="D22" s="108"/>
      <c r="E22" s="108"/>
      <c r="F22" s="108" t="s">
        <v>103</v>
      </c>
      <c r="G22" s="109"/>
      <c r="H22" s="109"/>
      <c r="I22" s="109"/>
      <c r="J22" s="109"/>
      <c r="K22" s="109"/>
      <c r="L22" s="133"/>
    </row>
    <row r="23" ht="9.75" customHeight="1" spans="1:12">
      <c r="A23" s="136"/>
      <c r="B23" s="137"/>
      <c r="C23" s="137"/>
      <c r="D23" s="137"/>
      <c r="E23" s="137"/>
      <c r="F23" s="136"/>
      <c r="G23" s="136"/>
      <c r="H23" s="136"/>
      <c r="I23" s="136"/>
      <c r="J23" s="137"/>
      <c r="K23" s="137"/>
      <c r="L23" s="138"/>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B1" sqref="B1"/>
    </sheetView>
  </sheetViews>
  <sheetFormatPr defaultColWidth="10" defaultRowHeight="13.5"/>
  <cols>
    <col min="1" max="1" width="1.53333333333333" style="121" customWidth="1"/>
    <col min="2" max="2" width="29.6333333333333" style="121" customWidth="1"/>
    <col min="3" max="3" width="11.6333333333333" style="121" customWidth="1"/>
    <col min="4" max="4" width="29.6333333333333" style="121" customWidth="1"/>
    <col min="5" max="5" width="11.6333333333333" style="121" customWidth="1"/>
    <col min="6" max="6" width="13.1333333333333" style="121" customWidth="1"/>
    <col min="7" max="8" width="11.25" style="121" customWidth="1"/>
    <col min="9" max="9" width="1.53333333333333" style="121" customWidth="1"/>
    <col min="10" max="12" width="9.76666666666667" style="121" customWidth="1"/>
    <col min="13" max="16384" width="10" style="121"/>
  </cols>
  <sheetData>
    <row r="1" ht="25" customHeight="1" spans="1:9">
      <c r="A1" s="151"/>
      <c r="B1" s="97"/>
      <c r="C1" s="152"/>
      <c r="D1" s="152"/>
      <c r="H1" s="153" t="s">
        <v>104</v>
      </c>
      <c r="I1" s="144" t="s">
        <v>3</v>
      </c>
    </row>
    <row r="2" ht="22.8" customHeight="1" spans="1:9">
      <c r="A2" s="154"/>
      <c r="B2" s="155" t="s">
        <v>105</v>
      </c>
      <c r="C2" s="155"/>
      <c r="D2" s="155"/>
      <c r="E2" s="155"/>
      <c r="F2" s="156"/>
      <c r="G2" s="156"/>
      <c r="H2" s="156"/>
      <c r="I2" s="159"/>
    </row>
    <row r="3" ht="19.55" customHeight="1" spans="1:9">
      <c r="A3" s="154"/>
      <c r="B3" s="128" t="s">
        <v>5</v>
      </c>
      <c r="C3" s="128"/>
      <c r="D3" s="123"/>
      <c r="F3" s="157" t="s">
        <v>6</v>
      </c>
      <c r="G3" s="157"/>
      <c r="H3" s="157"/>
      <c r="I3" s="160"/>
    </row>
    <row r="4" ht="30" customHeight="1" spans="1:9">
      <c r="A4" s="154"/>
      <c r="B4" s="104" t="s">
        <v>7</v>
      </c>
      <c r="C4" s="104"/>
      <c r="D4" s="104" t="s">
        <v>8</v>
      </c>
      <c r="E4" s="104"/>
      <c r="F4" s="104"/>
      <c r="G4" s="104"/>
      <c r="H4" s="104"/>
      <c r="I4" s="161"/>
    </row>
    <row r="5" ht="30" customHeight="1" spans="1:9">
      <c r="A5" s="154"/>
      <c r="B5" s="104" t="s">
        <v>9</v>
      </c>
      <c r="C5" s="104" t="s">
        <v>10</v>
      </c>
      <c r="D5" s="104" t="s">
        <v>9</v>
      </c>
      <c r="E5" s="104" t="s">
        <v>59</v>
      </c>
      <c r="F5" s="119" t="s">
        <v>106</v>
      </c>
      <c r="G5" s="119" t="s">
        <v>107</v>
      </c>
      <c r="H5" s="119" t="s">
        <v>108</v>
      </c>
      <c r="I5" s="144"/>
    </row>
    <row r="6" ht="30" customHeight="1" spans="1:9">
      <c r="A6" s="125"/>
      <c r="B6" s="108" t="s">
        <v>109</v>
      </c>
      <c r="C6" s="109">
        <v>3995.09</v>
      </c>
      <c r="D6" s="108" t="s">
        <v>110</v>
      </c>
      <c r="E6" s="109">
        <f>SUM(F6:G6)</f>
        <v>3995.09</v>
      </c>
      <c r="F6" s="109">
        <f>SUM(F7:F33)</f>
        <v>1431.04</v>
      </c>
      <c r="G6" s="109">
        <f>SUM(G7:G33)</f>
        <v>2564.05</v>
      </c>
      <c r="H6" s="109"/>
      <c r="I6" s="133"/>
    </row>
    <row r="7" ht="30" customHeight="1" spans="1:9">
      <c r="A7" s="125"/>
      <c r="B7" s="108" t="s">
        <v>111</v>
      </c>
      <c r="C7" s="109">
        <v>1431.04</v>
      </c>
      <c r="D7" s="108" t="s">
        <v>112</v>
      </c>
      <c r="E7" s="109">
        <f>SUM(F7:G7)</f>
        <v>329.8</v>
      </c>
      <c r="F7" s="109">
        <v>329.8</v>
      </c>
      <c r="G7" s="109"/>
      <c r="H7" s="109"/>
      <c r="I7" s="133"/>
    </row>
    <row r="8" ht="30" customHeight="1" spans="1:9">
      <c r="A8" s="125"/>
      <c r="B8" s="108" t="s">
        <v>113</v>
      </c>
      <c r="C8" s="109">
        <v>2564.05</v>
      </c>
      <c r="D8" s="108" t="s">
        <v>114</v>
      </c>
      <c r="E8" s="109"/>
      <c r="F8" s="109"/>
      <c r="G8" s="109"/>
      <c r="H8" s="109"/>
      <c r="I8" s="133"/>
    </row>
    <row r="9" ht="30" customHeight="1" spans="1:9">
      <c r="A9" s="125"/>
      <c r="B9" s="108" t="s">
        <v>115</v>
      </c>
      <c r="C9" s="109"/>
      <c r="D9" s="108" t="s">
        <v>116</v>
      </c>
      <c r="E9" s="109"/>
      <c r="F9" s="109"/>
      <c r="G9" s="109"/>
      <c r="H9" s="109"/>
      <c r="I9" s="133"/>
    </row>
    <row r="10" ht="30" customHeight="1" spans="1:9">
      <c r="A10" s="125"/>
      <c r="B10" s="108" t="s">
        <v>117</v>
      </c>
      <c r="C10" s="109"/>
      <c r="D10" s="108" t="s">
        <v>118</v>
      </c>
      <c r="E10" s="109"/>
      <c r="F10" s="109"/>
      <c r="G10" s="109"/>
      <c r="H10" s="109"/>
      <c r="I10" s="133"/>
    </row>
    <row r="11" ht="30" customHeight="1" spans="1:9">
      <c r="A11" s="125"/>
      <c r="B11" s="108" t="s">
        <v>111</v>
      </c>
      <c r="C11" s="109"/>
      <c r="D11" s="108" t="s">
        <v>119</v>
      </c>
      <c r="E11" s="109"/>
      <c r="F11" s="109"/>
      <c r="G11" s="109"/>
      <c r="H11" s="109"/>
      <c r="I11" s="133"/>
    </row>
    <row r="12" ht="30" customHeight="1" spans="1:9">
      <c r="A12" s="125"/>
      <c r="B12" s="108" t="s">
        <v>113</v>
      </c>
      <c r="C12" s="109"/>
      <c r="D12" s="108" t="s">
        <v>120</v>
      </c>
      <c r="E12" s="109"/>
      <c r="F12" s="109"/>
      <c r="G12" s="109"/>
      <c r="H12" s="109"/>
      <c r="I12" s="133"/>
    </row>
    <row r="13" ht="30" customHeight="1" spans="1:9">
      <c r="A13" s="125"/>
      <c r="B13" s="108" t="s">
        <v>115</v>
      </c>
      <c r="C13" s="109"/>
      <c r="D13" s="108" t="s">
        <v>121</v>
      </c>
      <c r="E13" s="109"/>
      <c r="F13" s="109"/>
      <c r="G13" s="109"/>
      <c r="H13" s="109"/>
      <c r="I13" s="133"/>
    </row>
    <row r="14" ht="30" customHeight="1" spans="1:9">
      <c r="A14" s="125"/>
      <c r="B14" s="108" t="s">
        <v>103</v>
      </c>
      <c r="C14" s="109"/>
      <c r="D14" s="108" t="s">
        <v>122</v>
      </c>
      <c r="E14" s="109">
        <f>SUM(F14:G14)</f>
        <v>48.36</v>
      </c>
      <c r="F14" s="109">
        <v>48.36</v>
      </c>
      <c r="G14" s="109"/>
      <c r="H14" s="109"/>
      <c r="I14" s="133"/>
    </row>
    <row r="15" ht="30" customHeight="1" spans="1:9">
      <c r="A15" s="125"/>
      <c r="B15" s="108" t="s">
        <v>103</v>
      </c>
      <c r="C15" s="109"/>
      <c r="D15" s="108" t="s">
        <v>123</v>
      </c>
      <c r="E15" s="109"/>
      <c r="F15" s="109"/>
      <c r="G15" s="109"/>
      <c r="H15" s="109"/>
      <c r="I15" s="133"/>
    </row>
    <row r="16" ht="30" customHeight="1" spans="1:9">
      <c r="A16" s="125"/>
      <c r="B16" s="108" t="s">
        <v>103</v>
      </c>
      <c r="C16" s="109"/>
      <c r="D16" s="108" t="s">
        <v>124</v>
      </c>
      <c r="E16" s="109">
        <f>SUM(F16:G16)</f>
        <v>23.26</v>
      </c>
      <c r="F16" s="109">
        <v>23.26</v>
      </c>
      <c r="G16" s="109"/>
      <c r="H16" s="109"/>
      <c r="I16" s="133"/>
    </row>
    <row r="17" ht="30" customHeight="1" spans="1:9">
      <c r="A17" s="125"/>
      <c r="B17" s="108" t="s">
        <v>103</v>
      </c>
      <c r="C17" s="109"/>
      <c r="D17" s="108" t="s">
        <v>125</v>
      </c>
      <c r="E17" s="109"/>
      <c r="F17" s="109"/>
      <c r="G17" s="109"/>
      <c r="H17" s="109"/>
      <c r="I17" s="133"/>
    </row>
    <row r="18" ht="30" customHeight="1" spans="1:9">
      <c r="A18" s="125"/>
      <c r="B18" s="108" t="s">
        <v>103</v>
      </c>
      <c r="C18" s="109"/>
      <c r="D18" s="108" t="s">
        <v>126</v>
      </c>
      <c r="E18" s="109">
        <f>SUM(F18:G18)</f>
        <v>2564.05</v>
      </c>
      <c r="F18" s="109"/>
      <c r="G18" s="109">
        <v>2564.05</v>
      </c>
      <c r="H18" s="109"/>
      <c r="I18" s="133"/>
    </row>
    <row r="19" ht="30" customHeight="1" spans="1:9">
      <c r="A19" s="125"/>
      <c r="B19" s="108" t="s">
        <v>103</v>
      </c>
      <c r="C19" s="109"/>
      <c r="D19" s="108" t="s">
        <v>127</v>
      </c>
      <c r="E19" s="109"/>
      <c r="F19" s="109"/>
      <c r="G19" s="109"/>
      <c r="H19" s="109"/>
      <c r="I19" s="133"/>
    </row>
    <row r="20" ht="30" customHeight="1" spans="1:9">
      <c r="A20" s="125"/>
      <c r="B20" s="108" t="s">
        <v>103</v>
      </c>
      <c r="C20" s="109"/>
      <c r="D20" s="108" t="s">
        <v>128</v>
      </c>
      <c r="E20" s="109"/>
      <c r="F20" s="109"/>
      <c r="G20" s="109"/>
      <c r="H20" s="109"/>
      <c r="I20" s="133"/>
    </row>
    <row r="21" ht="30" customHeight="1" spans="1:9">
      <c r="A21" s="125"/>
      <c r="B21" s="108" t="s">
        <v>103</v>
      </c>
      <c r="C21" s="109"/>
      <c r="D21" s="108" t="s">
        <v>129</v>
      </c>
      <c r="E21" s="109">
        <f>SUM(F21:G21)</f>
        <v>1000</v>
      </c>
      <c r="F21" s="109">
        <v>1000</v>
      </c>
      <c r="G21" s="109"/>
      <c r="H21" s="109"/>
      <c r="I21" s="133"/>
    </row>
    <row r="22" ht="30" customHeight="1" spans="1:9">
      <c r="A22" s="125"/>
      <c r="B22" s="108" t="s">
        <v>103</v>
      </c>
      <c r="C22" s="109"/>
      <c r="D22" s="108" t="s">
        <v>130</v>
      </c>
      <c r="E22" s="109"/>
      <c r="F22" s="109"/>
      <c r="G22" s="109"/>
      <c r="H22" s="109"/>
      <c r="I22" s="133"/>
    </row>
    <row r="23" ht="30" customHeight="1" spans="1:9">
      <c r="A23" s="125"/>
      <c r="B23" s="108" t="s">
        <v>103</v>
      </c>
      <c r="C23" s="109"/>
      <c r="D23" s="108" t="s">
        <v>131</v>
      </c>
      <c r="E23" s="109"/>
      <c r="F23" s="109"/>
      <c r="G23" s="109"/>
      <c r="H23" s="109"/>
      <c r="I23" s="133"/>
    </row>
    <row r="24" ht="30" customHeight="1" spans="1:9">
      <c r="A24" s="125"/>
      <c r="B24" s="108" t="s">
        <v>103</v>
      </c>
      <c r="C24" s="109"/>
      <c r="D24" s="108" t="s">
        <v>132</v>
      </c>
      <c r="E24" s="109"/>
      <c r="F24" s="109"/>
      <c r="G24" s="109"/>
      <c r="H24" s="109"/>
      <c r="I24" s="133"/>
    </row>
    <row r="25" ht="30" customHeight="1" spans="1:9">
      <c r="A25" s="125"/>
      <c r="B25" s="108" t="s">
        <v>103</v>
      </c>
      <c r="C25" s="109"/>
      <c r="D25" s="108" t="s">
        <v>133</v>
      </c>
      <c r="E25" s="109"/>
      <c r="F25" s="109"/>
      <c r="G25" s="109"/>
      <c r="H25" s="109"/>
      <c r="I25" s="133"/>
    </row>
    <row r="26" ht="30" customHeight="1" spans="1:9">
      <c r="A26" s="125"/>
      <c r="B26" s="108" t="s">
        <v>103</v>
      </c>
      <c r="C26" s="109"/>
      <c r="D26" s="108" t="s">
        <v>134</v>
      </c>
      <c r="E26" s="109">
        <f>SUM(F26:G26)</f>
        <v>29.62</v>
      </c>
      <c r="F26" s="109">
        <v>29.62</v>
      </c>
      <c r="G26" s="109"/>
      <c r="H26" s="109"/>
      <c r="I26" s="133"/>
    </row>
    <row r="27" ht="30" customHeight="1" spans="1:9">
      <c r="A27" s="125"/>
      <c r="B27" s="108" t="s">
        <v>103</v>
      </c>
      <c r="C27" s="109"/>
      <c r="D27" s="108" t="s">
        <v>135</v>
      </c>
      <c r="E27" s="109"/>
      <c r="F27" s="109"/>
      <c r="G27" s="109"/>
      <c r="H27" s="109"/>
      <c r="I27" s="133"/>
    </row>
    <row r="28" ht="30" customHeight="1" spans="1:9">
      <c r="A28" s="125"/>
      <c r="B28" s="108" t="s">
        <v>103</v>
      </c>
      <c r="C28" s="109"/>
      <c r="D28" s="108" t="s">
        <v>136</v>
      </c>
      <c r="E28" s="109"/>
      <c r="F28" s="109"/>
      <c r="G28" s="109"/>
      <c r="H28" s="109"/>
      <c r="I28" s="133"/>
    </row>
    <row r="29" ht="30" customHeight="1" spans="1:9">
      <c r="A29" s="125"/>
      <c r="B29" s="108" t="s">
        <v>103</v>
      </c>
      <c r="C29" s="109"/>
      <c r="D29" s="108" t="s">
        <v>137</v>
      </c>
      <c r="E29" s="109"/>
      <c r="F29" s="109"/>
      <c r="G29" s="109"/>
      <c r="H29" s="109"/>
      <c r="I29" s="133"/>
    </row>
    <row r="30" ht="30" customHeight="1" spans="1:9">
      <c r="A30" s="125"/>
      <c r="B30" s="108" t="s">
        <v>103</v>
      </c>
      <c r="C30" s="109"/>
      <c r="D30" s="108" t="s">
        <v>138</v>
      </c>
      <c r="E30" s="109"/>
      <c r="F30" s="109"/>
      <c r="G30" s="109"/>
      <c r="H30" s="109"/>
      <c r="I30" s="133"/>
    </row>
    <row r="31" ht="30" customHeight="1" spans="1:9">
      <c r="A31" s="125"/>
      <c r="B31" s="108" t="s">
        <v>103</v>
      </c>
      <c r="C31" s="109"/>
      <c r="D31" s="108" t="s">
        <v>139</v>
      </c>
      <c r="E31" s="109"/>
      <c r="F31" s="109"/>
      <c r="G31" s="109"/>
      <c r="H31" s="109"/>
      <c r="I31" s="133"/>
    </row>
    <row r="32" ht="30" customHeight="1" spans="1:9">
      <c r="A32" s="125"/>
      <c r="B32" s="108" t="s">
        <v>103</v>
      </c>
      <c r="C32" s="109"/>
      <c r="D32" s="108" t="s">
        <v>140</v>
      </c>
      <c r="E32" s="109"/>
      <c r="F32" s="109"/>
      <c r="G32" s="109"/>
      <c r="H32" s="109"/>
      <c r="I32" s="133"/>
    </row>
    <row r="33" ht="30" customHeight="1" spans="1:9">
      <c r="A33" s="125"/>
      <c r="B33" s="108" t="s">
        <v>103</v>
      </c>
      <c r="C33" s="109"/>
      <c r="D33" s="108" t="s">
        <v>141</v>
      </c>
      <c r="E33" s="109"/>
      <c r="F33" s="109"/>
      <c r="G33" s="109"/>
      <c r="H33" s="109"/>
      <c r="I33" s="133"/>
    </row>
    <row r="34" ht="9.75" customHeight="1" spans="1:9">
      <c r="A34" s="158"/>
      <c r="B34" s="158"/>
      <c r="C34" s="158"/>
      <c r="D34" s="123"/>
      <c r="E34" s="158"/>
      <c r="F34" s="158"/>
      <c r="G34" s="158"/>
      <c r="H34" s="158"/>
      <c r="I34" s="145"/>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6"/>
  <sheetViews>
    <sheetView workbookViewId="0">
      <pane ySplit="6" topLeftCell="A7" activePane="bottomLeft" state="frozen"/>
      <selection/>
      <selection pane="bottomLeft" activeCell="M14" sqref="M14"/>
    </sheetView>
  </sheetViews>
  <sheetFormatPr defaultColWidth="10" defaultRowHeight="13.5"/>
  <cols>
    <col min="1" max="1" width="1.53333333333333" style="121" customWidth="1"/>
    <col min="2" max="3" width="5.88333333333333" style="121" customWidth="1"/>
    <col min="4" max="4" width="10.225" style="121" customWidth="1"/>
    <col min="5" max="5" width="31.775" style="121" customWidth="1"/>
    <col min="6" max="6" width="8.66666666666667" style="121" customWidth="1"/>
    <col min="7" max="7" width="11.225" style="121" customWidth="1"/>
    <col min="8" max="8" width="9.775" style="121" customWidth="1"/>
    <col min="9" max="9" width="8.225" style="121" customWidth="1"/>
    <col min="10" max="10" width="9.33333333333333" style="121" customWidth="1"/>
    <col min="11" max="11" width="9.775" style="121" customWidth="1"/>
    <col min="12" max="12" width="7" style="121" customWidth="1"/>
    <col min="13" max="13" width="10.3333333333333" style="121" customWidth="1"/>
    <col min="14" max="16" width="7.25" style="121" customWidth="1"/>
    <col min="17" max="23" width="5.88333333333333" style="121" customWidth="1"/>
    <col min="24" max="26" width="7.25" style="121" customWidth="1"/>
    <col min="27" max="33" width="5.88333333333333" style="121" customWidth="1"/>
    <col min="34" max="39" width="7.25" style="121" customWidth="1"/>
    <col min="40" max="40" width="1.53333333333333" style="121" customWidth="1"/>
    <col min="41" max="42" width="9.76666666666667" style="121" customWidth="1"/>
    <col min="43" max="16384" width="10" style="121"/>
  </cols>
  <sheetData>
    <row r="1" ht="25" customHeight="1" spans="1:40">
      <c r="A1" s="139"/>
      <c r="B1" s="97"/>
      <c r="C1" s="97"/>
      <c r="D1" s="140"/>
      <c r="E1" s="140"/>
      <c r="F1" s="122"/>
      <c r="G1" s="122"/>
      <c r="H1" s="122"/>
      <c r="I1" s="140"/>
      <c r="J1" s="140"/>
      <c r="K1" s="122"/>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1" t="s">
        <v>142</v>
      </c>
      <c r="AN1" s="149"/>
    </row>
    <row r="2" ht="22.8" customHeight="1" spans="1:40">
      <c r="A2" s="122"/>
      <c r="B2" s="126" t="s">
        <v>143</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49"/>
    </row>
    <row r="3" ht="19.55" customHeight="1" spans="1:40">
      <c r="A3" s="127"/>
      <c r="B3" s="128" t="s">
        <v>5</v>
      </c>
      <c r="C3" s="128"/>
      <c r="D3" s="128"/>
      <c r="E3" s="128"/>
      <c r="F3" s="146"/>
      <c r="G3" s="127"/>
      <c r="H3" s="142"/>
      <c r="I3" s="146"/>
      <c r="J3" s="146"/>
      <c r="K3" s="148"/>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2" t="s">
        <v>6</v>
      </c>
      <c r="AM3" s="142"/>
      <c r="AN3" s="150"/>
    </row>
    <row r="4" ht="24.4" customHeight="1" spans="1:40">
      <c r="A4" s="125"/>
      <c r="B4" s="119" t="s">
        <v>9</v>
      </c>
      <c r="C4" s="119"/>
      <c r="D4" s="119"/>
      <c r="E4" s="119"/>
      <c r="F4" s="119" t="s">
        <v>144</v>
      </c>
      <c r="G4" s="119" t="s">
        <v>145</v>
      </c>
      <c r="H4" s="119"/>
      <c r="I4" s="119"/>
      <c r="J4" s="119"/>
      <c r="K4" s="119"/>
      <c r="L4" s="119"/>
      <c r="M4" s="119"/>
      <c r="N4" s="119"/>
      <c r="O4" s="119"/>
      <c r="P4" s="119"/>
      <c r="Q4" s="119" t="s">
        <v>146</v>
      </c>
      <c r="R4" s="119"/>
      <c r="S4" s="119"/>
      <c r="T4" s="119"/>
      <c r="U4" s="119"/>
      <c r="V4" s="119"/>
      <c r="W4" s="119"/>
      <c r="X4" s="119"/>
      <c r="Y4" s="119"/>
      <c r="Z4" s="119"/>
      <c r="AA4" s="119" t="s">
        <v>147</v>
      </c>
      <c r="AB4" s="119"/>
      <c r="AC4" s="119"/>
      <c r="AD4" s="119"/>
      <c r="AE4" s="119"/>
      <c r="AF4" s="119"/>
      <c r="AG4" s="119"/>
      <c r="AH4" s="119"/>
      <c r="AI4" s="119"/>
      <c r="AJ4" s="119"/>
      <c r="AK4" s="119"/>
      <c r="AL4" s="119"/>
      <c r="AM4" s="119"/>
      <c r="AN4" s="144"/>
    </row>
    <row r="5" ht="24.4" customHeight="1" spans="1:40">
      <c r="A5" s="125"/>
      <c r="B5" s="119" t="s">
        <v>93</v>
      </c>
      <c r="C5" s="119"/>
      <c r="D5" s="119" t="s">
        <v>70</v>
      </c>
      <c r="E5" s="119" t="s">
        <v>71</v>
      </c>
      <c r="F5" s="119"/>
      <c r="G5" s="119" t="s">
        <v>59</v>
      </c>
      <c r="H5" s="119" t="s">
        <v>148</v>
      </c>
      <c r="I5" s="119"/>
      <c r="J5" s="119"/>
      <c r="K5" s="119" t="s">
        <v>149</v>
      </c>
      <c r="L5" s="119"/>
      <c r="M5" s="119"/>
      <c r="N5" s="119" t="s">
        <v>150</v>
      </c>
      <c r="O5" s="119"/>
      <c r="P5" s="119"/>
      <c r="Q5" s="119" t="s">
        <v>59</v>
      </c>
      <c r="R5" s="119" t="s">
        <v>148</v>
      </c>
      <c r="S5" s="119"/>
      <c r="T5" s="119"/>
      <c r="U5" s="119" t="s">
        <v>149</v>
      </c>
      <c r="V5" s="119"/>
      <c r="W5" s="119"/>
      <c r="X5" s="119" t="s">
        <v>150</v>
      </c>
      <c r="Y5" s="119"/>
      <c r="Z5" s="119"/>
      <c r="AA5" s="119" t="s">
        <v>59</v>
      </c>
      <c r="AB5" s="119" t="s">
        <v>148</v>
      </c>
      <c r="AC5" s="119"/>
      <c r="AD5" s="119"/>
      <c r="AE5" s="119" t="s">
        <v>149</v>
      </c>
      <c r="AF5" s="119"/>
      <c r="AG5" s="119"/>
      <c r="AH5" s="119" t="s">
        <v>150</v>
      </c>
      <c r="AI5" s="119"/>
      <c r="AJ5" s="119"/>
      <c r="AK5" s="119" t="s">
        <v>151</v>
      </c>
      <c r="AL5" s="119"/>
      <c r="AM5" s="119"/>
      <c r="AN5" s="144"/>
    </row>
    <row r="6" ht="39" customHeight="1" spans="1:40">
      <c r="A6" s="123"/>
      <c r="B6" s="119" t="s">
        <v>94</v>
      </c>
      <c r="C6" s="119" t="s">
        <v>95</v>
      </c>
      <c r="D6" s="119"/>
      <c r="E6" s="119"/>
      <c r="F6" s="119"/>
      <c r="G6" s="119"/>
      <c r="H6" s="119" t="s">
        <v>152</v>
      </c>
      <c r="I6" s="119" t="s">
        <v>153</v>
      </c>
      <c r="J6" s="119" t="s">
        <v>154</v>
      </c>
      <c r="K6" s="119" t="s">
        <v>152</v>
      </c>
      <c r="L6" s="119" t="s">
        <v>89</v>
      </c>
      <c r="M6" s="119" t="s">
        <v>154</v>
      </c>
      <c r="N6" s="119" t="s">
        <v>152</v>
      </c>
      <c r="O6" s="119" t="s">
        <v>153</v>
      </c>
      <c r="P6" s="119" t="s">
        <v>154</v>
      </c>
      <c r="Q6" s="119"/>
      <c r="R6" s="119" t="s">
        <v>152</v>
      </c>
      <c r="S6" s="119" t="s">
        <v>89</v>
      </c>
      <c r="T6" s="119" t="s">
        <v>90</v>
      </c>
      <c r="U6" s="119" t="s">
        <v>152</v>
      </c>
      <c r="V6" s="119" t="s">
        <v>89</v>
      </c>
      <c r="W6" s="119" t="s">
        <v>90</v>
      </c>
      <c r="X6" s="119" t="s">
        <v>152</v>
      </c>
      <c r="Y6" s="119" t="s">
        <v>153</v>
      </c>
      <c r="Z6" s="119" t="s">
        <v>154</v>
      </c>
      <c r="AA6" s="119"/>
      <c r="AB6" s="119" t="s">
        <v>152</v>
      </c>
      <c r="AC6" s="119" t="s">
        <v>89</v>
      </c>
      <c r="AD6" s="119" t="s">
        <v>90</v>
      </c>
      <c r="AE6" s="119" t="s">
        <v>152</v>
      </c>
      <c r="AF6" s="119" t="s">
        <v>89</v>
      </c>
      <c r="AG6" s="119" t="s">
        <v>90</v>
      </c>
      <c r="AH6" s="119" t="s">
        <v>152</v>
      </c>
      <c r="AI6" s="119" t="s">
        <v>153</v>
      </c>
      <c r="AJ6" s="119" t="s">
        <v>154</v>
      </c>
      <c r="AK6" s="119" t="s">
        <v>152</v>
      </c>
      <c r="AL6" s="119" t="s">
        <v>153</v>
      </c>
      <c r="AM6" s="119" t="s">
        <v>154</v>
      </c>
      <c r="AN6" s="144"/>
    </row>
    <row r="7" ht="22.8" customHeight="1" spans="1:40">
      <c r="A7" s="125"/>
      <c r="B7" s="104"/>
      <c r="C7" s="104"/>
      <c r="D7" s="104"/>
      <c r="E7" s="104" t="s">
        <v>72</v>
      </c>
      <c r="F7" s="107"/>
      <c r="G7" s="107">
        <f>H7+K7</f>
        <v>3995.09</v>
      </c>
      <c r="H7" s="107">
        <f>SUM(I7:J7)</f>
        <v>1431.04</v>
      </c>
      <c r="I7" s="107">
        <f>SUM(I8:I34)</f>
        <v>402.04</v>
      </c>
      <c r="J7" s="107">
        <f>SUM(J8:J34)</f>
        <v>1029</v>
      </c>
      <c r="K7" s="107">
        <f>SUM(K8:K34)</f>
        <v>2564.05</v>
      </c>
      <c r="L7" s="107">
        <f>SUM(L8:L34)</f>
        <v>0</v>
      </c>
      <c r="M7" s="107">
        <f>SUM(M8:M34)</f>
        <v>2564.05</v>
      </c>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44"/>
    </row>
    <row r="8" ht="22.8" customHeight="1" spans="1:40">
      <c r="A8" s="125"/>
      <c r="B8" s="104">
        <v>301</v>
      </c>
      <c r="C8" s="120" t="s">
        <v>97</v>
      </c>
      <c r="D8" s="178" t="s">
        <v>73</v>
      </c>
      <c r="E8" s="104" t="s">
        <v>155</v>
      </c>
      <c r="F8" s="107"/>
      <c r="G8" s="107">
        <f t="shared" ref="G8:G34" si="0">H8+K8</f>
        <v>66.4</v>
      </c>
      <c r="H8" s="107">
        <f t="shared" ref="H8:H33" si="1">SUM(I8:J8)</f>
        <v>66.4</v>
      </c>
      <c r="I8" s="107">
        <v>66.4</v>
      </c>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44"/>
    </row>
    <row r="9" ht="22.8" customHeight="1" spans="1:40">
      <c r="A9" s="125"/>
      <c r="B9" s="104">
        <v>301</v>
      </c>
      <c r="C9" s="120" t="s">
        <v>101</v>
      </c>
      <c r="D9" s="178" t="s">
        <v>73</v>
      </c>
      <c r="E9" s="104" t="s">
        <v>156</v>
      </c>
      <c r="F9" s="107"/>
      <c r="G9" s="107">
        <f t="shared" si="0"/>
        <v>40.12</v>
      </c>
      <c r="H9" s="107">
        <f t="shared" si="1"/>
        <v>40.12</v>
      </c>
      <c r="I9" s="107">
        <v>40.12</v>
      </c>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44"/>
    </row>
    <row r="10" ht="22.8" customHeight="1" spans="1:40">
      <c r="A10" s="125"/>
      <c r="B10" s="104">
        <v>301</v>
      </c>
      <c r="C10" s="120" t="s">
        <v>102</v>
      </c>
      <c r="D10" s="178" t="s">
        <v>73</v>
      </c>
      <c r="E10" s="104" t="s">
        <v>157</v>
      </c>
      <c r="F10" s="107"/>
      <c r="G10" s="107">
        <f t="shared" si="0"/>
        <v>1.02</v>
      </c>
      <c r="H10" s="107">
        <f t="shared" si="1"/>
        <v>1.02</v>
      </c>
      <c r="I10" s="107">
        <v>1.02</v>
      </c>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44"/>
    </row>
    <row r="11" ht="22.8" customHeight="1" spans="1:40">
      <c r="A11" s="125"/>
      <c r="B11" s="104">
        <v>301</v>
      </c>
      <c r="C11" s="120" t="s">
        <v>158</v>
      </c>
      <c r="D11" s="178" t="s">
        <v>73</v>
      </c>
      <c r="E11" s="104" t="s">
        <v>159</v>
      </c>
      <c r="F11" s="107"/>
      <c r="G11" s="107">
        <f t="shared" si="0"/>
        <v>128.22</v>
      </c>
      <c r="H11" s="107">
        <f t="shared" si="1"/>
        <v>128.22</v>
      </c>
      <c r="I11" s="107">
        <v>128.22</v>
      </c>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44"/>
    </row>
    <row r="12" ht="22.8" customHeight="1" spans="1:40">
      <c r="A12" s="125"/>
      <c r="B12" s="104">
        <v>301</v>
      </c>
      <c r="C12" s="120" t="s">
        <v>100</v>
      </c>
      <c r="D12" s="178" t="s">
        <v>73</v>
      </c>
      <c r="E12" s="104" t="s">
        <v>160</v>
      </c>
      <c r="F12" s="107"/>
      <c r="G12" s="107">
        <f t="shared" si="0"/>
        <v>22.88</v>
      </c>
      <c r="H12" s="107">
        <f t="shared" si="1"/>
        <v>22.88</v>
      </c>
      <c r="I12" s="107">
        <v>22.88</v>
      </c>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44"/>
    </row>
    <row r="13" ht="22.8" customHeight="1" spans="1:40">
      <c r="A13" s="125"/>
      <c r="B13" s="104">
        <v>301</v>
      </c>
      <c r="C13" s="104">
        <v>10</v>
      </c>
      <c r="D13" s="178" t="s">
        <v>73</v>
      </c>
      <c r="E13" s="104" t="s">
        <v>161</v>
      </c>
      <c r="F13" s="107"/>
      <c r="G13" s="107">
        <f t="shared" si="0"/>
        <v>18.16</v>
      </c>
      <c r="H13" s="107">
        <f t="shared" si="1"/>
        <v>18.16</v>
      </c>
      <c r="I13" s="107">
        <v>18.16</v>
      </c>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44"/>
    </row>
    <row r="14" ht="22.8" customHeight="1" spans="1:40">
      <c r="A14" s="125"/>
      <c r="B14" s="104">
        <v>301</v>
      </c>
      <c r="C14" s="104">
        <v>11</v>
      </c>
      <c r="D14" s="178" t="s">
        <v>73</v>
      </c>
      <c r="E14" s="104" t="s">
        <v>162</v>
      </c>
      <c r="F14" s="107"/>
      <c r="G14" s="107">
        <f t="shared" si="0"/>
        <v>1.44</v>
      </c>
      <c r="H14" s="107">
        <f t="shared" si="1"/>
        <v>1.44</v>
      </c>
      <c r="I14" s="107">
        <v>1.44</v>
      </c>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44"/>
    </row>
    <row r="15" ht="22.8" customHeight="1" spans="1:40">
      <c r="A15" s="125"/>
      <c r="B15" s="104">
        <v>301</v>
      </c>
      <c r="C15" s="104">
        <v>12</v>
      </c>
      <c r="D15" s="178" t="s">
        <v>73</v>
      </c>
      <c r="E15" s="104" t="s">
        <v>163</v>
      </c>
      <c r="F15" s="107"/>
      <c r="G15" s="107">
        <f t="shared" si="0"/>
        <v>2.66</v>
      </c>
      <c r="H15" s="107">
        <f t="shared" si="1"/>
        <v>2.66</v>
      </c>
      <c r="I15" s="107">
        <v>2.66</v>
      </c>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44"/>
    </row>
    <row r="16" ht="22.8" customHeight="1" spans="1:40">
      <c r="A16" s="125"/>
      <c r="B16" s="104">
        <v>301</v>
      </c>
      <c r="C16" s="104">
        <v>13</v>
      </c>
      <c r="D16" s="178" t="s">
        <v>73</v>
      </c>
      <c r="E16" s="104" t="s">
        <v>85</v>
      </c>
      <c r="F16" s="107"/>
      <c r="G16" s="107">
        <f t="shared" si="0"/>
        <v>29.62</v>
      </c>
      <c r="H16" s="107">
        <f t="shared" si="1"/>
        <v>29.62</v>
      </c>
      <c r="I16" s="107">
        <v>29.62</v>
      </c>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44"/>
    </row>
    <row r="17" ht="22.8" customHeight="1" spans="1:40">
      <c r="A17" s="125"/>
      <c r="B17" s="104">
        <v>301</v>
      </c>
      <c r="C17" s="104">
        <v>99</v>
      </c>
      <c r="D17" s="178" t="s">
        <v>73</v>
      </c>
      <c r="E17" s="104" t="s">
        <v>164</v>
      </c>
      <c r="F17" s="107"/>
      <c r="G17" s="107">
        <f t="shared" si="0"/>
        <v>26.8</v>
      </c>
      <c r="H17" s="107">
        <f t="shared" si="1"/>
        <v>26.8</v>
      </c>
      <c r="I17" s="107">
        <v>26.8</v>
      </c>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44"/>
    </row>
    <row r="18" ht="22.8" customHeight="1" spans="1:40">
      <c r="A18" s="125"/>
      <c r="B18" s="104">
        <v>302</v>
      </c>
      <c r="C18" s="120" t="s">
        <v>97</v>
      </c>
      <c r="D18" s="178" t="s">
        <v>73</v>
      </c>
      <c r="E18" s="104" t="s">
        <v>165</v>
      </c>
      <c r="F18" s="107"/>
      <c r="G18" s="107">
        <f t="shared" si="0"/>
        <v>19.4</v>
      </c>
      <c r="H18" s="107">
        <f t="shared" si="1"/>
        <v>19.4</v>
      </c>
      <c r="I18" s="107">
        <v>5.4</v>
      </c>
      <c r="J18" s="107">
        <v>14</v>
      </c>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44"/>
    </row>
    <row r="19" ht="22.8" customHeight="1" spans="1:40">
      <c r="A19" s="125"/>
      <c r="B19" s="104">
        <v>302</v>
      </c>
      <c r="C19" s="120" t="s">
        <v>102</v>
      </c>
      <c r="D19" s="178" t="s">
        <v>73</v>
      </c>
      <c r="E19" s="104" t="s">
        <v>166</v>
      </c>
      <c r="F19" s="107"/>
      <c r="G19" s="107">
        <f t="shared" si="0"/>
        <v>3</v>
      </c>
      <c r="H19" s="107">
        <f t="shared" si="1"/>
        <v>3</v>
      </c>
      <c r="I19" s="107"/>
      <c r="J19" s="107">
        <v>3</v>
      </c>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44"/>
    </row>
    <row r="20" ht="22.8" customHeight="1" spans="1:40">
      <c r="A20" s="125"/>
      <c r="B20" s="104">
        <v>302</v>
      </c>
      <c r="C20" s="120" t="s">
        <v>99</v>
      </c>
      <c r="D20" s="178" t="s">
        <v>73</v>
      </c>
      <c r="E20" s="104" t="s">
        <v>167</v>
      </c>
      <c r="F20" s="107"/>
      <c r="G20" s="107">
        <f t="shared" si="0"/>
        <v>0.54</v>
      </c>
      <c r="H20" s="107">
        <f t="shared" si="1"/>
        <v>0.54</v>
      </c>
      <c r="I20" s="107">
        <v>0.54</v>
      </c>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44"/>
    </row>
    <row r="21" ht="22.8" customHeight="1" spans="1:40">
      <c r="A21" s="125"/>
      <c r="B21" s="104">
        <v>302</v>
      </c>
      <c r="C21" s="120" t="s">
        <v>168</v>
      </c>
      <c r="D21" s="178" t="s">
        <v>73</v>
      </c>
      <c r="E21" s="104" t="s">
        <v>169</v>
      </c>
      <c r="F21" s="107"/>
      <c r="G21" s="107">
        <f t="shared" si="0"/>
        <v>0.9</v>
      </c>
      <c r="H21" s="107">
        <f t="shared" si="1"/>
        <v>0.9</v>
      </c>
      <c r="I21" s="107">
        <v>0.9</v>
      </c>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44"/>
    </row>
    <row r="22" ht="22.8" customHeight="1" spans="1:40">
      <c r="A22" s="125"/>
      <c r="B22" s="104">
        <v>302</v>
      </c>
      <c r="C22" s="120" t="s">
        <v>158</v>
      </c>
      <c r="D22" s="178" t="s">
        <v>73</v>
      </c>
      <c r="E22" s="104" t="s">
        <v>170</v>
      </c>
      <c r="F22" s="107"/>
      <c r="G22" s="107">
        <f t="shared" si="0"/>
        <v>4.11</v>
      </c>
      <c r="H22" s="107">
        <f t="shared" si="1"/>
        <v>4.11</v>
      </c>
      <c r="I22" s="107">
        <v>4.11</v>
      </c>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44"/>
    </row>
    <row r="23" ht="22.8" customHeight="1" spans="1:40">
      <c r="A23" s="125"/>
      <c r="B23" s="104">
        <v>302</v>
      </c>
      <c r="C23" s="104">
        <v>11</v>
      </c>
      <c r="D23" s="178" t="s">
        <v>73</v>
      </c>
      <c r="E23" s="104" t="s">
        <v>171</v>
      </c>
      <c r="F23" s="107"/>
      <c r="G23" s="107">
        <f t="shared" si="0"/>
        <v>7.56</v>
      </c>
      <c r="H23" s="107">
        <f t="shared" si="1"/>
        <v>7.56</v>
      </c>
      <c r="I23" s="107">
        <v>7.56</v>
      </c>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44"/>
    </row>
    <row r="24" ht="22.8" customHeight="1" spans="1:40">
      <c r="A24" s="125"/>
      <c r="B24" s="104">
        <v>302</v>
      </c>
      <c r="C24" s="104">
        <v>15</v>
      </c>
      <c r="D24" s="178" t="s">
        <v>73</v>
      </c>
      <c r="E24" s="104" t="s">
        <v>172</v>
      </c>
      <c r="F24" s="107"/>
      <c r="G24" s="107">
        <f t="shared" si="0"/>
        <v>4</v>
      </c>
      <c r="H24" s="107">
        <f t="shared" si="1"/>
        <v>4</v>
      </c>
      <c r="I24" s="107"/>
      <c r="J24" s="107">
        <v>4</v>
      </c>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44"/>
    </row>
    <row r="25" ht="22.8" customHeight="1" spans="1:40">
      <c r="A25" s="125"/>
      <c r="B25" s="104">
        <v>302</v>
      </c>
      <c r="C25" s="104">
        <v>17</v>
      </c>
      <c r="D25" s="178" t="s">
        <v>73</v>
      </c>
      <c r="E25" s="104" t="s">
        <v>173</v>
      </c>
      <c r="F25" s="107"/>
      <c r="G25" s="107">
        <f t="shared" si="0"/>
        <v>6.85</v>
      </c>
      <c r="H25" s="107">
        <f t="shared" si="1"/>
        <v>6.85</v>
      </c>
      <c r="I25" s="107">
        <v>3.85</v>
      </c>
      <c r="J25" s="107">
        <v>3</v>
      </c>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44"/>
    </row>
    <row r="26" ht="22.8" customHeight="1" spans="1:40">
      <c r="A26" s="125"/>
      <c r="B26" s="104">
        <v>302</v>
      </c>
      <c r="C26" s="104">
        <v>28</v>
      </c>
      <c r="D26" s="178" t="s">
        <v>73</v>
      </c>
      <c r="E26" s="104" t="s">
        <v>174</v>
      </c>
      <c r="F26" s="107"/>
      <c r="G26" s="107">
        <f t="shared" si="0"/>
        <v>4.95</v>
      </c>
      <c r="H26" s="107">
        <f t="shared" si="1"/>
        <v>4.95</v>
      </c>
      <c r="I26" s="107">
        <v>4.95</v>
      </c>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44"/>
    </row>
    <row r="27" ht="22.8" customHeight="1" spans="1:40">
      <c r="A27" s="125"/>
      <c r="B27" s="104">
        <v>302</v>
      </c>
      <c r="C27" s="104">
        <v>29</v>
      </c>
      <c r="D27" s="178" t="s">
        <v>73</v>
      </c>
      <c r="E27" s="104" t="s">
        <v>175</v>
      </c>
      <c r="F27" s="109"/>
      <c r="G27" s="107">
        <f t="shared" si="0"/>
        <v>1.99</v>
      </c>
      <c r="H27" s="107">
        <f t="shared" si="1"/>
        <v>1.99</v>
      </c>
      <c r="I27" s="107">
        <v>1.99</v>
      </c>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44"/>
    </row>
    <row r="28" ht="22.8" customHeight="1" spans="1:40">
      <c r="A28" s="125"/>
      <c r="B28" s="104">
        <v>302</v>
      </c>
      <c r="C28" s="104">
        <v>39</v>
      </c>
      <c r="D28" s="178" t="s">
        <v>73</v>
      </c>
      <c r="E28" s="104" t="s">
        <v>176</v>
      </c>
      <c r="F28" s="109"/>
      <c r="G28" s="107">
        <f t="shared" si="0"/>
        <v>2.7</v>
      </c>
      <c r="H28" s="107">
        <f t="shared" si="1"/>
        <v>2.7</v>
      </c>
      <c r="I28" s="107">
        <v>2.7</v>
      </c>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44"/>
    </row>
    <row r="29" ht="22.8" customHeight="1" spans="1:40">
      <c r="A29" s="125"/>
      <c r="B29" s="104">
        <v>302</v>
      </c>
      <c r="C29" s="104">
        <v>99</v>
      </c>
      <c r="D29" s="178" t="s">
        <v>73</v>
      </c>
      <c r="E29" s="104" t="s">
        <v>177</v>
      </c>
      <c r="F29" s="109"/>
      <c r="G29" s="107">
        <f t="shared" si="0"/>
        <v>13.82</v>
      </c>
      <c r="H29" s="107">
        <f t="shared" si="1"/>
        <v>13.82</v>
      </c>
      <c r="I29" s="107">
        <v>8.82</v>
      </c>
      <c r="J29" s="107">
        <v>5</v>
      </c>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44"/>
    </row>
    <row r="30" ht="22.8" customHeight="1" spans="1:40">
      <c r="A30" s="125"/>
      <c r="B30" s="104">
        <v>303</v>
      </c>
      <c r="C30" s="120" t="s">
        <v>101</v>
      </c>
      <c r="D30" s="178" t="s">
        <v>73</v>
      </c>
      <c r="E30" s="104" t="s">
        <v>178</v>
      </c>
      <c r="F30" s="109"/>
      <c r="G30" s="107">
        <f t="shared" si="0"/>
        <v>21.66</v>
      </c>
      <c r="H30" s="107">
        <f t="shared" si="1"/>
        <v>21.66</v>
      </c>
      <c r="I30" s="107">
        <v>21.66</v>
      </c>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44"/>
    </row>
    <row r="31" ht="22.8" customHeight="1" spans="1:40">
      <c r="A31" s="125"/>
      <c r="B31" s="104">
        <v>303</v>
      </c>
      <c r="C31" s="120" t="s">
        <v>99</v>
      </c>
      <c r="D31" s="178" t="s">
        <v>73</v>
      </c>
      <c r="E31" s="104" t="s">
        <v>179</v>
      </c>
      <c r="F31" s="109"/>
      <c r="G31" s="107">
        <f t="shared" si="0"/>
        <v>0.96</v>
      </c>
      <c r="H31" s="107">
        <f t="shared" si="1"/>
        <v>0.96</v>
      </c>
      <c r="I31" s="107">
        <v>0.96</v>
      </c>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44"/>
    </row>
    <row r="32" ht="22.8" customHeight="1" spans="1:40">
      <c r="A32" s="125"/>
      <c r="B32" s="104">
        <v>303</v>
      </c>
      <c r="C32" s="120" t="s">
        <v>158</v>
      </c>
      <c r="D32" s="178" t="s">
        <v>73</v>
      </c>
      <c r="E32" s="104" t="s">
        <v>180</v>
      </c>
      <c r="F32" s="109"/>
      <c r="G32" s="107">
        <f t="shared" si="0"/>
        <v>1.28</v>
      </c>
      <c r="H32" s="107">
        <f t="shared" si="1"/>
        <v>1.28</v>
      </c>
      <c r="I32" s="107">
        <v>1.28</v>
      </c>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44"/>
    </row>
    <row r="33" ht="22.8" customHeight="1" spans="1:40">
      <c r="A33" s="125"/>
      <c r="B33" s="104">
        <v>310</v>
      </c>
      <c r="C33" s="120" t="s">
        <v>181</v>
      </c>
      <c r="D33" s="120" t="s">
        <v>73</v>
      </c>
      <c r="E33" s="104" t="s">
        <v>182</v>
      </c>
      <c r="F33" s="109"/>
      <c r="G33" s="107">
        <f t="shared" si="0"/>
        <v>2564.05</v>
      </c>
      <c r="H33" s="107"/>
      <c r="I33" s="107"/>
      <c r="J33" s="109"/>
      <c r="K33" s="107">
        <f>SUM(L33:M33)</f>
        <v>2564.05</v>
      </c>
      <c r="L33" s="107"/>
      <c r="M33" s="107">
        <v>2564.05</v>
      </c>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44"/>
    </row>
    <row r="34" ht="22.8" customHeight="1" spans="1:40">
      <c r="A34" s="125"/>
      <c r="B34" s="104">
        <v>312</v>
      </c>
      <c r="C34" s="104">
        <v>99</v>
      </c>
      <c r="D34" s="178" t="s">
        <v>73</v>
      </c>
      <c r="E34" s="104" t="s">
        <v>183</v>
      </c>
      <c r="F34" s="109"/>
      <c r="G34" s="107">
        <f t="shared" si="0"/>
        <v>1000</v>
      </c>
      <c r="H34" s="107">
        <f>SUM(I34:J34)</f>
        <v>1000</v>
      </c>
      <c r="I34" s="107"/>
      <c r="J34" s="107">
        <v>1000</v>
      </c>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44"/>
    </row>
    <row r="35" ht="22.8" customHeight="1" spans="1:40">
      <c r="A35" s="125"/>
      <c r="B35" s="147"/>
      <c r="C35" s="147"/>
      <c r="D35" s="108"/>
      <c r="E35" s="104" t="s">
        <v>103</v>
      </c>
      <c r="F35" s="109"/>
      <c r="G35" s="109"/>
      <c r="H35" s="109"/>
      <c r="I35" s="107"/>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44"/>
    </row>
    <row r="36" ht="9.75" customHeight="1" spans="1:40">
      <c r="A36" s="136"/>
      <c r="B36" s="136"/>
      <c r="C36" s="136"/>
      <c r="D36" s="143"/>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45"/>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B1" sqref="B1"/>
    </sheetView>
  </sheetViews>
  <sheetFormatPr defaultColWidth="10" defaultRowHeight="13.5"/>
  <cols>
    <col min="1" max="1" width="1.53333333333333" style="121" customWidth="1"/>
    <col min="2" max="4" width="6.15833333333333" style="121" customWidth="1"/>
    <col min="5" max="5" width="16.825" style="121" customWidth="1"/>
    <col min="6" max="6" width="41.025" style="121" customWidth="1"/>
    <col min="7" max="9" width="16.4166666666667" style="121" customWidth="1"/>
    <col min="10" max="10" width="1.53333333333333" style="121" customWidth="1"/>
    <col min="11" max="12" width="9.76666666666667" style="121" customWidth="1"/>
    <col min="13" max="16384" width="10" style="121"/>
  </cols>
  <sheetData>
    <row r="1" ht="25" customHeight="1" spans="1:10">
      <c r="A1" s="122"/>
      <c r="B1" s="97"/>
      <c r="C1" s="97"/>
      <c r="D1" s="97"/>
      <c r="E1" s="123"/>
      <c r="F1" s="123"/>
      <c r="G1" s="124" t="s">
        <v>184</v>
      </c>
      <c r="H1" s="124"/>
      <c r="I1" s="124"/>
      <c r="J1" s="125"/>
    </row>
    <row r="2" ht="22.8" customHeight="1" spans="1:10">
      <c r="A2" s="122"/>
      <c r="B2" s="126" t="s">
        <v>185</v>
      </c>
      <c r="C2" s="126"/>
      <c r="D2" s="126"/>
      <c r="E2" s="126"/>
      <c r="F2" s="126"/>
      <c r="G2" s="126"/>
      <c r="H2" s="126"/>
      <c r="I2" s="126"/>
      <c r="J2" s="125" t="s">
        <v>3</v>
      </c>
    </row>
    <row r="3" ht="19.55" customHeight="1" spans="1:10">
      <c r="A3" s="127"/>
      <c r="B3" s="128" t="s">
        <v>5</v>
      </c>
      <c r="C3" s="128"/>
      <c r="D3" s="128"/>
      <c r="E3" s="128"/>
      <c r="F3" s="128"/>
      <c r="G3" s="127"/>
      <c r="I3" s="142" t="s">
        <v>6</v>
      </c>
      <c r="J3" s="130"/>
    </row>
    <row r="4" ht="24.4" customHeight="1" spans="1:10">
      <c r="A4" s="123"/>
      <c r="B4" s="104" t="s">
        <v>9</v>
      </c>
      <c r="C4" s="104"/>
      <c r="D4" s="104"/>
      <c r="E4" s="104"/>
      <c r="F4" s="104"/>
      <c r="G4" s="104" t="s">
        <v>59</v>
      </c>
      <c r="H4" s="119" t="s">
        <v>186</v>
      </c>
      <c r="I4" s="119" t="s">
        <v>147</v>
      </c>
      <c r="J4" s="123"/>
    </row>
    <row r="5" ht="24.4" customHeight="1" spans="1:10">
      <c r="A5" s="123"/>
      <c r="B5" s="104" t="s">
        <v>93</v>
      </c>
      <c r="C5" s="104"/>
      <c r="D5" s="104"/>
      <c r="E5" s="104" t="s">
        <v>70</v>
      </c>
      <c r="F5" s="104" t="s">
        <v>71</v>
      </c>
      <c r="G5" s="104"/>
      <c r="H5" s="119"/>
      <c r="I5" s="119"/>
      <c r="J5" s="123"/>
    </row>
    <row r="6" ht="24.4" customHeight="1" spans="1:10">
      <c r="A6" s="131"/>
      <c r="B6" s="104" t="s">
        <v>94</v>
      </c>
      <c r="C6" s="104" t="s">
        <v>95</v>
      </c>
      <c r="D6" s="104" t="s">
        <v>96</v>
      </c>
      <c r="E6" s="104"/>
      <c r="F6" s="104"/>
      <c r="G6" s="104"/>
      <c r="H6" s="119"/>
      <c r="I6" s="119"/>
      <c r="J6" s="133"/>
    </row>
    <row r="7" ht="22.8" customHeight="1" spans="1:10">
      <c r="A7" s="134"/>
      <c r="B7" s="104"/>
      <c r="C7" s="104"/>
      <c r="D7" s="104"/>
      <c r="E7" s="104"/>
      <c r="F7" s="104" t="s">
        <v>72</v>
      </c>
      <c r="G7" s="107">
        <f>H7</f>
        <v>1431.04</v>
      </c>
      <c r="H7" s="107">
        <f>SUM(H8:H18)</f>
        <v>1431.04</v>
      </c>
      <c r="I7" s="107"/>
      <c r="J7" s="135"/>
    </row>
    <row r="8" ht="22.8" customHeight="1" spans="1:10">
      <c r="A8" s="134"/>
      <c r="B8" s="104">
        <v>201</v>
      </c>
      <c r="C8" s="104">
        <v>13</v>
      </c>
      <c r="D8" s="120" t="s">
        <v>97</v>
      </c>
      <c r="E8" s="178" t="s">
        <v>73</v>
      </c>
      <c r="F8" s="104" t="s">
        <v>187</v>
      </c>
      <c r="G8" s="107">
        <f t="shared" ref="G8:G18" si="0">H8</f>
        <v>79.85</v>
      </c>
      <c r="H8" s="107">
        <v>79.85</v>
      </c>
      <c r="I8" s="107"/>
      <c r="J8" s="135"/>
    </row>
    <row r="9" ht="22.8" customHeight="1" spans="1:10">
      <c r="A9" s="134"/>
      <c r="B9" s="104">
        <v>201</v>
      </c>
      <c r="C9" s="104">
        <v>13</v>
      </c>
      <c r="D9" s="120" t="s">
        <v>98</v>
      </c>
      <c r="E9" s="178" t="s">
        <v>73</v>
      </c>
      <c r="F9" s="104" t="s">
        <v>188</v>
      </c>
      <c r="G9" s="107">
        <f t="shared" si="0"/>
        <v>220.95</v>
      </c>
      <c r="H9" s="107">
        <v>220.95</v>
      </c>
      <c r="I9" s="107"/>
      <c r="J9" s="135"/>
    </row>
    <row r="10" ht="22.8" customHeight="1" spans="1:10">
      <c r="A10" s="134"/>
      <c r="B10" s="104">
        <v>201</v>
      </c>
      <c r="C10" s="104">
        <v>13</v>
      </c>
      <c r="D10" s="104">
        <v>99</v>
      </c>
      <c r="E10" s="178" t="s">
        <v>73</v>
      </c>
      <c r="F10" s="104" t="s">
        <v>76</v>
      </c>
      <c r="G10" s="107">
        <f t="shared" si="0"/>
        <v>29</v>
      </c>
      <c r="H10" s="107">
        <v>29</v>
      </c>
      <c r="I10" s="107"/>
      <c r="J10" s="135"/>
    </row>
    <row r="11" ht="22.8" customHeight="1" spans="1:10">
      <c r="A11" s="134"/>
      <c r="B11" s="104">
        <v>208</v>
      </c>
      <c r="C11" s="120" t="s">
        <v>99</v>
      </c>
      <c r="D11" s="120" t="s">
        <v>97</v>
      </c>
      <c r="E11" s="178" t="s">
        <v>73</v>
      </c>
      <c r="F11" s="104" t="s">
        <v>77</v>
      </c>
      <c r="G11" s="107">
        <f t="shared" si="0"/>
        <v>21.66</v>
      </c>
      <c r="H11" s="107">
        <v>21.66</v>
      </c>
      <c r="I11" s="107"/>
      <c r="J11" s="135"/>
    </row>
    <row r="12" ht="22.8" customHeight="1" spans="1:10">
      <c r="A12" s="134"/>
      <c r="B12" s="104">
        <v>208</v>
      </c>
      <c r="C12" s="120" t="s">
        <v>99</v>
      </c>
      <c r="D12" s="120" t="s">
        <v>99</v>
      </c>
      <c r="E12" s="178" t="s">
        <v>73</v>
      </c>
      <c r="F12" s="104" t="s">
        <v>78</v>
      </c>
      <c r="G12" s="107">
        <f t="shared" si="0"/>
        <v>25.74</v>
      </c>
      <c r="H12" s="107">
        <v>25.74</v>
      </c>
      <c r="I12" s="107"/>
      <c r="J12" s="135"/>
    </row>
    <row r="13" ht="22.8" customHeight="1" spans="1:10">
      <c r="A13" s="134"/>
      <c r="B13" s="104">
        <v>208</v>
      </c>
      <c r="C13" s="120" t="s">
        <v>100</v>
      </c>
      <c r="D13" s="120" t="s">
        <v>97</v>
      </c>
      <c r="E13" s="178" t="s">
        <v>73</v>
      </c>
      <c r="F13" s="104" t="s">
        <v>79</v>
      </c>
      <c r="G13" s="107">
        <f t="shared" si="0"/>
        <v>0.96</v>
      </c>
      <c r="H13" s="107">
        <v>0.96</v>
      </c>
      <c r="I13" s="107"/>
      <c r="J13" s="135"/>
    </row>
    <row r="14" ht="22.8" customHeight="1" spans="1:10">
      <c r="A14" s="134"/>
      <c r="B14" s="104">
        <v>210</v>
      </c>
      <c r="C14" s="104">
        <v>11</v>
      </c>
      <c r="D14" s="120" t="s">
        <v>97</v>
      </c>
      <c r="E14" s="178" t="s">
        <v>73</v>
      </c>
      <c r="F14" s="104" t="s">
        <v>80</v>
      </c>
      <c r="G14" s="107">
        <f t="shared" si="0"/>
        <v>5.93</v>
      </c>
      <c r="H14" s="107">
        <v>5.93</v>
      </c>
      <c r="I14" s="107"/>
      <c r="J14" s="135"/>
    </row>
    <row r="15" ht="22.8" customHeight="1" spans="1:10">
      <c r="A15" s="134"/>
      <c r="B15" s="104">
        <v>210</v>
      </c>
      <c r="C15" s="104">
        <v>11</v>
      </c>
      <c r="D15" s="120" t="s">
        <v>101</v>
      </c>
      <c r="E15" s="178" t="s">
        <v>73</v>
      </c>
      <c r="F15" s="104" t="s">
        <v>81</v>
      </c>
      <c r="G15" s="107">
        <f t="shared" si="0"/>
        <v>14.61</v>
      </c>
      <c r="H15" s="107">
        <v>14.61</v>
      </c>
      <c r="I15" s="107"/>
      <c r="J15" s="135"/>
    </row>
    <row r="16" ht="22.8" customHeight="1" spans="1:10">
      <c r="A16" s="134"/>
      <c r="B16" s="104">
        <v>210</v>
      </c>
      <c r="C16" s="104">
        <v>11</v>
      </c>
      <c r="D16" s="120" t="s">
        <v>102</v>
      </c>
      <c r="E16" s="178" t="s">
        <v>73</v>
      </c>
      <c r="F16" s="104" t="s">
        <v>82</v>
      </c>
      <c r="G16" s="107">
        <f t="shared" si="0"/>
        <v>2.72</v>
      </c>
      <c r="H16" s="107">
        <v>2.72</v>
      </c>
      <c r="I16" s="107"/>
      <c r="J16" s="135"/>
    </row>
    <row r="17" ht="22.8" customHeight="1" spans="1:10">
      <c r="A17" s="134"/>
      <c r="B17" s="104">
        <v>215</v>
      </c>
      <c r="C17" s="120" t="s">
        <v>99</v>
      </c>
      <c r="D17" s="104">
        <v>17</v>
      </c>
      <c r="E17" s="178" t="s">
        <v>73</v>
      </c>
      <c r="F17" s="104" t="s">
        <v>84</v>
      </c>
      <c r="G17" s="107">
        <f t="shared" si="0"/>
        <v>1000</v>
      </c>
      <c r="H17" s="107">
        <v>1000</v>
      </c>
      <c r="I17" s="107"/>
      <c r="J17" s="135"/>
    </row>
    <row r="18" ht="22.8" customHeight="1" spans="1:10">
      <c r="A18" s="134"/>
      <c r="B18" s="104">
        <v>221</v>
      </c>
      <c r="C18" s="120" t="s">
        <v>101</v>
      </c>
      <c r="D18" s="120" t="s">
        <v>97</v>
      </c>
      <c r="E18" s="178" t="s">
        <v>73</v>
      </c>
      <c r="F18" s="104" t="s">
        <v>85</v>
      </c>
      <c r="G18" s="107">
        <f t="shared" si="0"/>
        <v>29.62</v>
      </c>
      <c r="H18" s="107">
        <v>29.62</v>
      </c>
      <c r="I18" s="107"/>
      <c r="J18" s="135"/>
    </row>
    <row r="19" ht="9.75" customHeight="1" spans="1:10">
      <c r="A19" s="136"/>
      <c r="B19" s="137"/>
      <c r="C19" s="137"/>
      <c r="D19" s="137"/>
      <c r="E19" s="137"/>
      <c r="F19" s="136"/>
      <c r="G19" s="136"/>
      <c r="H19" s="136"/>
      <c r="I19" s="136"/>
      <c r="J19" s="138"/>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tabSelected="1" workbookViewId="0">
      <pane ySplit="6" topLeftCell="A7" activePane="bottomLeft" state="frozen"/>
      <selection/>
      <selection pane="bottomLeft" activeCell="J8" sqref="J8"/>
    </sheetView>
  </sheetViews>
  <sheetFormatPr defaultColWidth="10" defaultRowHeight="13.5"/>
  <cols>
    <col min="1" max="1" width="1.53333333333333" style="121" customWidth="1"/>
    <col min="2" max="3" width="6.15833333333333" style="121" customWidth="1"/>
    <col min="4" max="4" width="24.3833333333333" style="121" customWidth="1"/>
    <col min="5" max="5" width="41.025" style="121" customWidth="1"/>
    <col min="6" max="8" width="17.3833333333333" style="121" customWidth="1"/>
    <col min="9" max="9" width="1.53333333333333" style="121" customWidth="1"/>
    <col min="10" max="10" width="9.76666666666667" style="121" customWidth="1"/>
    <col min="11" max="16384" width="10" style="121"/>
  </cols>
  <sheetData>
    <row r="1" ht="25" customHeight="1" spans="1:9">
      <c r="A1" s="139"/>
      <c r="B1" s="97"/>
      <c r="C1" s="97"/>
      <c r="D1" s="140"/>
      <c r="E1" s="140"/>
      <c r="F1" s="122"/>
      <c r="G1" s="122"/>
      <c r="H1" s="141" t="s">
        <v>189</v>
      </c>
      <c r="I1" s="144"/>
    </row>
    <row r="2" ht="22.8" customHeight="1" spans="1:9">
      <c r="A2" s="122"/>
      <c r="B2" s="126" t="s">
        <v>190</v>
      </c>
      <c r="C2" s="126"/>
      <c r="D2" s="126"/>
      <c r="E2" s="126"/>
      <c r="F2" s="126"/>
      <c r="G2" s="126"/>
      <c r="H2" s="126"/>
      <c r="I2" s="144"/>
    </row>
    <row r="3" ht="19.55" customHeight="1" spans="1:9">
      <c r="A3" s="127"/>
      <c r="B3" s="128" t="s">
        <v>5</v>
      </c>
      <c r="C3" s="128"/>
      <c r="D3" s="128"/>
      <c r="E3" s="128"/>
      <c r="G3" s="127"/>
      <c r="H3" s="142" t="s">
        <v>6</v>
      </c>
      <c r="I3" s="144"/>
    </row>
    <row r="4" ht="24.4" customHeight="1" spans="1:9">
      <c r="A4" s="125"/>
      <c r="B4" s="104" t="s">
        <v>9</v>
      </c>
      <c r="C4" s="104"/>
      <c r="D4" s="104"/>
      <c r="E4" s="104"/>
      <c r="F4" s="104" t="s">
        <v>89</v>
      </c>
      <c r="G4" s="104"/>
      <c r="H4" s="104"/>
      <c r="I4" s="144"/>
    </row>
    <row r="5" ht="24.4" customHeight="1" spans="1:9">
      <c r="A5" s="125"/>
      <c r="B5" s="104" t="s">
        <v>93</v>
      </c>
      <c r="C5" s="104"/>
      <c r="D5" s="104" t="s">
        <v>70</v>
      </c>
      <c r="E5" s="104" t="s">
        <v>71</v>
      </c>
      <c r="F5" s="104" t="s">
        <v>59</v>
      </c>
      <c r="G5" s="104" t="s">
        <v>191</v>
      </c>
      <c r="H5" s="104" t="s">
        <v>192</v>
      </c>
      <c r="I5" s="144"/>
    </row>
    <row r="6" ht="24.4" customHeight="1" spans="1:9">
      <c r="A6" s="123"/>
      <c r="B6" s="104" t="s">
        <v>94</v>
      </c>
      <c r="C6" s="104" t="s">
        <v>95</v>
      </c>
      <c r="D6" s="104"/>
      <c r="E6" s="104"/>
      <c r="F6" s="104"/>
      <c r="G6" s="104"/>
      <c r="H6" s="104"/>
      <c r="I6" s="144"/>
    </row>
    <row r="7" ht="22.8" customHeight="1" spans="1:9">
      <c r="A7" s="125"/>
      <c r="B7" s="104"/>
      <c r="C7" s="104"/>
      <c r="D7" s="104"/>
      <c r="E7" s="104" t="s">
        <v>72</v>
      </c>
      <c r="F7" s="107">
        <f t="shared" ref="F7:F12" si="0">SUM(G7:H7)</f>
        <v>402.04</v>
      </c>
      <c r="G7" s="107">
        <f>SUM(G8:G30)</f>
        <v>361.22</v>
      </c>
      <c r="H7" s="107">
        <f>SUM(H8:H30)</f>
        <v>40.82</v>
      </c>
      <c r="I7" s="144"/>
    </row>
    <row r="8" ht="22.8" customHeight="1" spans="1:9">
      <c r="A8" s="125"/>
      <c r="B8" s="104">
        <v>301</v>
      </c>
      <c r="C8" s="120" t="s">
        <v>97</v>
      </c>
      <c r="D8" s="178" t="s">
        <v>73</v>
      </c>
      <c r="E8" s="104" t="s">
        <v>155</v>
      </c>
      <c r="F8" s="107">
        <f t="shared" si="0"/>
        <v>66.4</v>
      </c>
      <c r="G8" s="107">
        <v>66.4</v>
      </c>
      <c r="H8" s="107"/>
      <c r="I8" s="144"/>
    </row>
    <row r="9" ht="22.8" customHeight="1" spans="1:9">
      <c r="A9" s="125"/>
      <c r="B9" s="104">
        <v>301</v>
      </c>
      <c r="C9" s="120" t="s">
        <v>101</v>
      </c>
      <c r="D9" s="178" t="s">
        <v>73</v>
      </c>
      <c r="E9" s="104" t="s">
        <v>156</v>
      </c>
      <c r="F9" s="107">
        <f t="shared" si="0"/>
        <v>40.12</v>
      </c>
      <c r="G9" s="107">
        <v>40.12</v>
      </c>
      <c r="H9" s="107"/>
      <c r="I9" s="144"/>
    </row>
    <row r="10" ht="22.8" customHeight="1" spans="1:9">
      <c r="A10" s="125"/>
      <c r="B10" s="104">
        <v>301</v>
      </c>
      <c r="C10" s="120" t="s">
        <v>102</v>
      </c>
      <c r="D10" s="178" t="s">
        <v>73</v>
      </c>
      <c r="E10" s="104" t="s">
        <v>157</v>
      </c>
      <c r="F10" s="107">
        <f t="shared" si="0"/>
        <v>1.02</v>
      </c>
      <c r="G10" s="107">
        <v>1.02</v>
      </c>
      <c r="H10" s="107"/>
      <c r="I10" s="144"/>
    </row>
    <row r="11" ht="22.8" customHeight="1" spans="1:9">
      <c r="A11" s="125"/>
      <c r="B11" s="104">
        <v>301</v>
      </c>
      <c r="C11" s="120" t="s">
        <v>158</v>
      </c>
      <c r="D11" s="178" t="s">
        <v>73</v>
      </c>
      <c r="E11" s="104" t="s">
        <v>159</v>
      </c>
      <c r="F11" s="107">
        <f t="shared" si="0"/>
        <v>128.22</v>
      </c>
      <c r="G11" s="107">
        <v>128.22</v>
      </c>
      <c r="H11" s="107"/>
      <c r="I11" s="144"/>
    </row>
    <row r="12" ht="22.8" customHeight="1" spans="1:9">
      <c r="A12" s="125"/>
      <c r="B12" s="104">
        <v>301</v>
      </c>
      <c r="C12" s="120" t="s">
        <v>100</v>
      </c>
      <c r="D12" s="178" t="s">
        <v>73</v>
      </c>
      <c r="E12" s="104" t="s">
        <v>160</v>
      </c>
      <c r="F12" s="107">
        <f t="shared" si="0"/>
        <v>22.88</v>
      </c>
      <c r="G12" s="107">
        <v>22.88</v>
      </c>
      <c r="H12" s="107"/>
      <c r="I12" s="144"/>
    </row>
    <row r="13" ht="22.8" customHeight="1" spans="1:9">
      <c r="A13" s="125"/>
      <c r="B13" s="104">
        <v>301</v>
      </c>
      <c r="C13" s="104">
        <v>10</v>
      </c>
      <c r="D13" s="178" t="s">
        <v>73</v>
      </c>
      <c r="E13" s="104" t="s">
        <v>161</v>
      </c>
      <c r="F13" s="107">
        <f t="shared" ref="F13:F30" si="1">SUM(G13:H13)</f>
        <v>18.16</v>
      </c>
      <c r="G13" s="107">
        <v>18.16</v>
      </c>
      <c r="H13" s="107"/>
      <c r="I13" s="144"/>
    </row>
    <row r="14" ht="22.8" customHeight="1" spans="1:9">
      <c r="A14" s="125"/>
      <c r="B14" s="104">
        <v>301</v>
      </c>
      <c r="C14" s="104">
        <v>11</v>
      </c>
      <c r="D14" s="178" t="s">
        <v>73</v>
      </c>
      <c r="E14" s="104" t="s">
        <v>162</v>
      </c>
      <c r="F14" s="107">
        <f t="shared" si="1"/>
        <v>1.44</v>
      </c>
      <c r="G14" s="107">
        <v>1.44</v>
      </c>
      <c r="H14" s="107"/>
      <c r="I14" s="144"/>
    </row>
    <row r="15" ht="22.8" customHeight="1" spans="1:9">
      <c r="A15" s="125"/>
      <c r="B15" s="104">
        <v>301</v>
      </c>
      <c r="C15" s="104">
        <v>12</v>
      </c>
      <c r="D15" s="178" t="s">
        <v>73</v>
      </c>
      <c r="E15" s="104" t="s">
        <v>163</v>
      </c>
      <c r="F15" s="107">
        <f t="shared" si="1"/>
        <v>2.66</v>
      </c>
      <c r="G15" s="107">
        <v>2.66</v>
      </c>
      <c r="H15" s="107"/>
      <c r="I15" s="144"/>
    </row>
    <row r="16" ht="22.8" customHeight="1" spans="1:9">
      <c r="A16" s="125"/>
      <c r="B16" s="104">
        <v>301</v>
      </c>
      <c r="C16" s="104">
        <v>13</v>
      </c>
      <c r="D16" s="178" t="s">
        <v>73</v>
      </c>
      <c r="E16" s="104" t="s">
        <v>85</v>
      </c>
      <c r="F16" s="107">
        <f t="shared" si="1"/>
        <v>29.62</v>
      </c>
      <c r="G16" s="107">
        <v>29.62</v>
      </c>
      <c r="H16" s="107"/>
      <c r="I16" s="144"/>
    </row>
    <row r="17" ht="22.8" customHeight="1" spans="1:9">
      <c r="A17" s="125"/>
      <c r="B17" s="104">
        <v>301</v>
      </c>
      <c r="C17" s="104">
        <v>99</v>
      </c>
      <c r="D17" s="178" t="s">
        <v>73</v>
      </c>
      <c r="E17" s="104" t="s">
        <v>164</v>
      </c>
      <c r="F17" s="107">
        <f t="shared" si="1"/>
        <v>26.8</v>
      </c>
      <c r="G17" s="107">
        <v>26.8</v>
      </c>
      <c r="H17" s="107"/>
      <c r="I17" s="144"/>
    </row>
    <row r="18" ht="22.8" customHeight="1" spans="1:9">
      <c r="A18" s="125"/>
      <c r="B18" s="104">
        <v>302</v>
      </c>
      <c r="C18" s="120" t="s">
        <v>97</v>
      </c>
      <c r="D18" s="178" t="s">
        <v>73</v>
      </c>
      <c r="E18" s="104" t="s">
        <v>165</v>
      </c>
      <c r="F18" s="107">
        <f t="shared" si="1"/>
        <v>5.4</v>
      </c>
      <c r="G18" s="107"/>
      <c r="H18" s="107">
        <v>5.4</v>
      </c>
      <c r="I18" s="144"/>
    </row>
    <row r="19" ht="22.8" customHeight="1" spans="1:9">
      <c r="A19" s="125"/>
      <c r="B19" s="104">
        <v>302</v>
      </c>
      <c r="C19" s="120" t="s">
        <v>99</v>
      </c>
      <c r="D19" s="178" t="s">
        <v>73</v>
      </c>
      <c r="E19" s="104" t="s">
        <v>167</v>
      </c>
      <c r="F19" s="107">
        <f t="shared" si="1"/>
        <v>0.54</v>
      </c>
      <c r="G19" s="107"/>
      <c r="H19" s="107">
        <v>0.54</v>
      </c>
      <c r="I19" s="144"/>
    </row>
    <row r="20" ht="22.8" customHeight="1" spans="1:9">
      <c r="A20" s="125"/>
      <c r="B20" s="104">
        <v>302</v>
      </c>
      <c r="C20" s="120" t="s">
        <v>168</v>
      </c>
      <c r="D20" s="178" t="s">
        <v>73</v>
      </c>
      <c r="E20" s="104" t="s">
        <v>169</v>
      </c>
      <c r="F20" s="107">
        <f t="shared" si="1"/>
        <v>0.9</v>
      </c>
      <c r="G20" s="107"/>
      <c r="H20" s="107">
        <v>0.9</v>
      </c>
      <c r="I20" s="144"/>
    </row>
    <row r="21" ht="22.8" customHeight="1" spans="1:9">
      <c r="A21" s="125"/>
      <c r="B21" s="104">
        <v>302</v>
      </c>
      <c r="C21" s="120" t="s">
        <v>158</v>
      </c>
      <c r="D21" s="178" t="s">
        <v>73</v>
      </c>
      <c r="E21" s="104" t="s">
        <v>170</v>
      </c>
      <c r="F21" s="107">
        <f t="shared" si="1"/>
        <v>4.11</v>
      </c>
      <c r="G21" s="107"/>
      <c r="H21" s="107">
        <v>4.11</v>
      </c>
      <c r="I21" s="144"/>
    </row>
    <row r="22" ht="22.8" customHeight="1" spans="1:9">
      <c r="A22" s="125"/>
      <c r="B22" s="104">
        <v>302</v>
      </c>
      <c r="C22" s="104">
        <v>11</v>
      </c>
      <c r="D22" s="178" t="s">
        <v>73</v>
      </c>
      <c r="E22" s="104" t="s">
        <v>171</v>
      </c>
      <c r="F22" s="107">
        <f t="shared" si="1"/>
        <v>7.56</v>
      </c>
      <c r="G22" s="107"/>
      <c r="H22" s="107">
        <v>7.56</v>
      </c>
      <c r="I22" s="144"/>
    </row>
    <row r="23" ht="22.8" customHeight="1" spans="1:9">
      <c r="A23" s="125"/>
      <c r="B23" s="104">
        <v>302</v>
      </c>
      <c r="C23" s="104">
        <v>17</v>
      </c>
      <c r="D23" s="178" t="s">
        <v>73</v>
      </c>
      <c r="E23" s="104" t="s">
        <v>173</v>
      </c>
      <c r="F23" s="107">
        <f t="shared" si="1"/>
        <v>3.85</v>
      </c>
      <c r="G23" s="107"/>
      <c r="H23" s="107">
        <v>3.85</v>
      </c>
      <c r="I23" s="144"/>
    </row>
    <row r="24" ht="22.8" customHeight="1" spans="1:9">
      <c r="A24" s="125"/>
      <c r="B24" s="104">
        <v>302</v>
      </c>
      <c r="C24" s="104">
        <v>28</v>
      </c>
      <c r="D24" s="178" t="s">
        <v>73</v>
      </c>
      <c r="E24" s="104" t="s">
        <v>174</v>
      </c>
      <c r="F24" s="107">
        <f t="shared" si="1"/>
        <v>4.95</v>
      </c>
      <c r="G24" s="107"/>
      <c r="H24" s="107">
        <v>4.95</v>
      </c>
      <c r="I24" s="144"/>
    </row>
    <row r="25" ht="22.8" customHeight="1" spans="1:9">
      <c r="A25" s="125"/>
      <c r="B25" s="104">
        <v>302</v>
      </c>
      <c r="C25" s="104">
        <v>29</v>
      </c>
      <c r="D25" s="178" t="s">
        <v>73</v>
      </c>
      <c r="E25" s="104" t="s">
        <v>175</v>
      </c>
      <c r="F25" s="107">
        <f t="shared" si="1"/>
        <v>1.99</v>
      </c>
      <c r="G25" s="107"/>
      <c r="H25" s="107">
        <v>1.99</v>
      </c>
      <c r="I25" s="144"/>
    </row>
    <row r="26" ht="22.8" customHeight="1" spans="1:9">
      <c r="A26" s="125"/>
      <c r="B26" s="104">
        <v>302</v>
      </c>
      <c r="C26" s="104">
        <v>39</v>
      </c>
      <c r="D26" s="178" t="s">
        <v>73</v>
      </c>
      <c r="E26" s="104" t="s">
        <v>193</v>
      </c>
      <c r="F26" s="107">
        <f t="shared" si="1"/>
        <v>2.7</v>
      </c>
      <c r="G26" s="107"/>
      <c r="H26" s="107">
        <v>2.7</v>
      </c>
      <c r="I26" s="144"/>
    </row>
    <row r="27" ht="22.8" customHeight="1" spans="1:9">
      <c r="A27" s="125"/>
      <c r="B27" s="104">
        <v>302</v>
      </c>
      <c r="C27" s="104">
        <v>99</v>
      </c>
      <c r="D27" s="178" t="s">
        <v>73</v>
      </c>
      <c r="E27" s="104" t="s">
        <v>177</v>
      </c>
      <c r="F27" s="107">
        <f t="shared" si="1"/>
        <v>8.82</v>
      </c>
      <c r="G27" s="107"/>
      <c r="H27" s="107">
        <v>8.82</v>
      </c>
      <c r="I27" s="144"/>
    </row>
    <row r="28" ht="22.8" customHeight="1" spans="1:9">
      <c r="A28" s="125"/>
      <c r="B28" s="104">
        <v>303</v>
      </c>
      <c r="C28" s="120" t="s">
        <v>101</v>
      </c>
      <c r="D28" s="178" t="s">
        <v>73</v>
      </c>
      <c r="E28" s="104" t="s">
        <v>178</v>
      </c>
      <c r="F28" s="107">
        <f t="shared" si="1"/>
        <v>21.66</v>
      </c>
      <c r="G28" s="107">
        <v>21.66</v>
      </c>
      <c r="H28" s="107"/>
      <c r="I28" s="144"/>
    </row>
    <row r="29" ht="22.8" customHeight="1" spans="1:9">
      <c r="A29" s="125"/>
      <c r="B29" s="104">
        <v>303</v>
      </c>
      <c r="C29" s="120" t="s">
        <v>99</v>
      </c>
      <c r="D29" s="178" t="s">
        <v>73</v>
      </c>
      <c r="E29" s="104" t="s">
        <v>179</v>
      </c>
      <c r="F29" s="107">
        <f t="shared" si="1"/>
        <v>0.96</v>
      </c>
      <c r="G29" s="107">
        <v>0.96</v>
      </c>
      <c r="H29" s="107"/>
      <c r="I29" s="144"/>
    </row>
    <row r="30" ht="22.8" customHeight="1" spans="1:9">
      <c r="A30" s="125"/>
      <c r="B30" s="104">
        <v>303</v>
      </c>
      <c r="C30" s="120" t="s">
        <v>158</v>
      </c>
      <c r="D30" s="178" t="s">
        <v>73</v>
      </c>
      <c r="E30" s="104" t="s">
        <v>180</v>
      </c>
      <c r="F30" s="107">
        <f t="shared" si="1"/>
        <v>1.28</v>
      </c>
      <c r="G30" s="107">
        <v>1.28</v>
      </c>
      <c r="H30" s="107"/>
      <c r="I30" s="144"/>
    </row>
    <row r="31" ht="9.75" customHeight="1" spans="1:9">
      <c r="A31" s="136"/>
      <c r="B31" s="136"/>
      <c r="C31" s="136"/>
      <c r="D31" s="143"/>
      <c r="E31" s="136"/>
      <c r="F31" s="136"/>
      <c r="G31" s="136"/>
      <c r="H31" s="136"/>
      <c r="I31" s="145"/>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B1" sqref="B1"/>
    </sheetView>
  </sheetViews>
  <sheetFormatPr defaultColWidth="10" defaultRowHeight="13.5" outlineLevelCol="7"/>
  <cols>
    <col min="1" max="1" width="1.53333333333333" style="121" customWidth="1"/>
    <col min="2" max="4" width="6.63333333333333" style="121" customWidth="1"/>
    <col min="5" max="5" width="26.6333333333333" style="121" customWidth="1"/>
    <col min="6" max="6" width="48.6333333333333" style="121" customWidth="1"/>
    <col min="7" max="7" width="26.6333333333333" style="121" customWidth="1"/>
    <col min="8" max="8" width="1.53333333333333" style="121" customWidth="1"/>
    <col min="9" max="10" width="9.76666666666667" style="121" customWidth="1"/>
    <col min="11" max="16384" width="10" style="121"/>
  </cols>
  <sheetData>
    <row r="1" ht="25" customHeight="1" spans="1:8">
      <c r="A1" s="122"/>
      <c r="B1" s="97"/>
      <c r="C1" s="97"/>
      <c r="D1" s="97"/>
      <c r="E1" s="123"/>
      <c r="F1" s="123"/>
      <c r="G1" s="124" t="s">
        <v>194</v>
      </c>
      <c r="H1" s="125"/>
    </row>
    <row r="2" ht="22.8" customHeight="1" spans="1:8">
      <c r="A2" s="122"/>
      <c r="B2" s="126" t="s">
        <v>195</v>
      </c>
      <c r="C2" s="126"/>
      <c r="D2" s="126"/>
      <c r="E2" s="126"/>
      <c r="F2" s="126"/>
      <c r="G2" s="126"/>
      <c r="H2" s="125" t="s">
        <v>3</v>
      </c>
    </row>
    <row r="3" ht="19.55" customHeight="1" spans="1:8">
      <c r="A3" s="127"/>
      <c r="B3" s="128" t="s">
        <v>5</v>
      </c>
      <c r="C3" s="128"/>
      <c r="D3" s="128"/>
      <c r="E3" s="128"/>
      <c r="F3" s="128"/>
      <c r="G3" s="129" t="s">
        <v>6</v>
      </c>
      <c r="H3" s="130"/>
    </row>
    <row r="4" ht="24.4" customHeight="1" spans="1:8">
      <c r="A4" s="131"/>
      <c r="B4" s="104" t="s">
        <v>93</v>
      </c>
      <c r="C4" s="104"/>
      <c r="D4" s="104"/>
      <c r="E4" s="104" t="s">
        <v>70</v>
      </c>
      <c r="F4" s="104" t="s">
        <v>71</v>
      </c>
      <c r="G4" s="104" t="s">
        <v>196</v>
      </c>
      <c r="H4" s="132"/>
    </row>
    <row r="5" ht="24.4" customHeight="1" spans="1:8">
      <c r="A5" s="131"/>
      <c r="B5" s="104" t="s">
        <v>94</v>
      </c>
      <c r="C5" s="104" t="s">
        <v>95</v>
      </c>
      <c r="D5" s="104" t="s">
        <v>96</v>
      </c>
      <c r="E5" s="104"/>
      <c r="F5" s="104"/>
      <c r="G5" s="104"/>
      <c r="H5" s="133"/>
    </row>
    <row r="6" ht="22.8" customHeight="1" spans="1:8">
      <c r="A6" s="134"/>
      <c r="B6" s="104"/>
      <c r="C6" s="104"/>
      <c r="D6" s="104"/>
      <c r="E6" s="104"/>
      <c r="F6" s="104" t="s">
        <v>72</v>
      </c>
      <c r="G6" s="107">
        <f>SUM(G7:G8)</f>
        <v>1029</v>
      </c>
      <c r="H6" s="135"/>
    </row>
    <row r="7" ht="22.8" customHeight="1" spans="1:8">
      <c r="A7" s="134"/>
      <c r="B7" s="104">
        <v>201</v>
      </c>
      <c r="C7" s="104">
        <v>13</v>
      </c>
      <c r="D7" s="120" t="s">
        <v>181</v>
      </c>
      <c r="E7" s="178" t="s">
        <v>73</v>
      </c>
      <c r="F7" s="104" t="s">
        <v>76</v>
      </c>
      <c r="G7" s="107">
        <v>29</v>
      </c>
      <c r="H7" s="135"/>
    </row>
    <row r="8" ht="22.8" customHeight="1" spans="1:8">
      <c r="A8" s="134"/>
      <c r="B8" s="104">
        <v>215</v>
      </c>
      <c r="C8" s="120" t="s">
        <v>99</v>
      </c>
      <c r="D8" s="104">
        <v>17</v>
      </c>
      <c r="E8" s="178" t="s">
        <v>73</v>
      </c>
      <c r="F8" s="104" t="s">
        <v>84</v>
      </c>
      <c r="G8" s="107">
        <v>1000</v>
      </c>
      <c r="H8" s="135"/>
    </row>
    <row r="9" ht="22.8" customHeight="1" spans="1:8">
      <c r="A9" s="134"/>
      <c r="B9" s="104"/>
      <c r="C9" s="104"/>
      <c r="D9" s="104"/>
      <c r="E9" s="104"/>
      <c r="F9" s="104"/>
      <c r="G9" s="107"/>
      <c r="H9" s="135"/>
    </row>
    <row r="10" ht="22.8" customHeight="1" spans="1:8">
      <c r="A10" s="134"/>
      <c r="B10" s="104"/>
      <c r="C10" s="104"/>
      <c r="D10" s="104"/>
      <c r="E10" s="104"/>
      <c r="F10" s="104"/>
      <c r="G10" s="107"/>
      <c r="H10" s="135"/>
    </row>
    <row r="11" ht="22.8" customHeight="1" spans="1:8">
      <c r="A11" s="134"/>
      <c r="B11" s="104"/>
      <c r="C11" s="104"/>
      <c r="D11" s="104"/>
      <c r="E11" s="104"/>
      <c r="F11" s="104"/>
      <c r="G11" s="107"/>
      <c r="H11" s="135"/>
    </row>
    <row r="12" ht="22.8" customHeight="1" spans="1:8">
      <c r="A12" s="134"/>
      <c r="B12" s="104"/>
      <c r="C12" s="104"/>
      <c r="D12" s="104"/>
      <c r="E12" s="104"/>
      <c r="F12" s="104"/>
      <c r="G12" s="107"/>
      <c r="H12" s="135"/>
    </row>
    <row r="13" ht="22.8" customHeight="1" spans="1:8">
      <c r="A13" s="134"/>
      <c r="B13" s="104"/>
      <c r="C13" s="104"/>
      <c r="D13" s="104"/>
      <c r="E13" s="104"/>
      <c r="F13" s="104"/>
      <c r="G13" s="107"/>
      <c r="H13" s="135"/>
    </row>
    <row r="14" ht="22.8" customHeight="1" spans="1:8">
      <c r="A14" s="134"/>
      <c r="B14" s="104"/>
      <c r="C14" s="104"/>
      <c r="D14" s="104"/>
      <c r="E14" s="104"/>
      <c r="F14" s="104"/>
      <c r="G14" s="107"/>
      <c r="H14" s="135"/>
    </row>
    <row r="15" ht="22.8" customHeight="1" spans="1:8">
      <c r="A15" s="131"/>
      <c r="B15" s="108"/>
      <c r="C15" s="108"/>
      <c r="D15" s="108"/>
      <c r="E15" s="108"/>
      <c r="F15" s="108" t="s">
        <v>23</v>
      </c>
      <c r="G15" s="109"/>
      <c r="H15" s="132"/>
    </row>
    <row r="16" ht="22.8" customHeight="1" spans="1:8">
      <c r="A16" s="131"/>
      <c r="B16" s="108"/>
      <c r="C16" s="108"/>
      <c r="D16" s="108"/>
      <c r="E16" s="108"/>
      <c r="F16" s="108" t="s">
        <v>23</v>
      </c>
      <c r="G16" s="109"/>
      <c r="H16" s="132"/>
    </row>
    <row r="17" ht="22.8" customHeight="1" spans="1:8">
      <c r="A17" s="131"/>
      <c r="B17" s="108"/>
      <c r="C17" s="108"/>
      <c r="D17" s="108"/>
      <c r="E17" s="108"/>
      <c r="F17" s="108" t="s">
        <v>103</v>
      </c>
      <c r="G17" s="109"/>
      <c r="H17" s="133"/>
    </row>
    <row r="18" ht="22.8" customHeight="1" spans="1:8">
      <c r="A18" s="131"/>
      <c r="B18" s="108"/>
      <c r="C18" s="108"/>
      <c r="D18" s="108"/>
      <c r="E18" s="108"/>
      <c r="F18" s="108" t="s">
        <v>197</v>
      </c>
      <c r="G18" s="109"/>
      <c r="H18" s="133"/>
    </row>
    <row r="19" ht="9.75" customHeight="1" spans="1:8">
      <c r="A19" s="136"/>
      <c r="B19" s="137"/>
      <c r="C19" s="137"/>
      <c r="D19" s="137"/>
      <c r="E19" s="137"/>
      <c r="F19" s="136"/>
      <c r="G19" s="136"/>
      <c r="H19" s="138"/>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封面 </vt:lpstr>
      <vt:lpstr>1</vt:lpstr>
      <vt:lpstr>1-1</vt:lpstr>
      <vt:lpstr>1-2</vt:lpstr>
      <vt:lpstr>2</vt:lpstr>
      <vt:lpstr>2-1</vt:lpstr>
      <vt:lpstr>3</vt:lpstr>
      <vt:lpstr>3-1</vt:lpstr>
      <vt:lpstr>3-2</vt:lpstr>
      <vt:lpstr>3-3</vt:lpstr>
      <vt:lpstr>4</vt:lpstr>
      <vt:lpstr>4-1</vt:lpstr>
      <vt:lpstr>5</vt:lpstr>
      <vt:lpstr>6</vt:lpstr>
      <vt:lpstr>7</vt:lpstr>
      <vt:lpstr>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刘昱</cp:lastModifiedBy>
  <dcterms:created xsi:type="dcterms:W3CDTF">2022-03-04T19:28:00Z</dcterms:created>
  <dcterms:modified xsi:type="dcterms:W3CDTF">2023-10-18T09:22:25Z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C3C3FA73945746A19BCB591468C08687</vt:lpwstr>
  </property>
</Properties>
</file>