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4" activeTab="9"/>
  </bookViews>
  <sheets>
    <sheet name="封面 " sheetId="19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22" r:id="rId14"/>
    <sheet name="7" sheetId="23" r:id="rId15"/>
    <sheet name="8" sheetId="24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'封面 '!$A$1:$A$3</definedName>
    <definedName name="_xlnm.Print_Area">#N/A</definedName>
    <definedName name="_xlnm.Print_Titles" localSheetId="14">'7'!$2:$3</definedName>
    <definedName name="_xlnm.Print_Titles" localSheetId="15">'8'!$A$4:$IV$6</definedName>
  </definedNames>
  <calcPr calcId="144525"/>
</workbook>
</file>

<file path=xl/sharedStrings.xml><?xml version="1.0" encoding="utf-8"?>
<sst xmlns="http://schemas.openxmlformats.org/spreadsheetml/2006/main" count="635" uniqueCount="325">
  <si>
    <r>
      <rPr>
        <sz val="28"/>
        <rFont val="方正大标宋简体"/>
        <charset val="134"/>
      </rPr>
      <t>中共攀枝花市东区区委目标绩效管理办公室</t>
    </r>
    <r>
      <rPr>
        <sz val="40"/>
        <rFont val="方正大标宋简体"/>
        <charset val="134"/>
      </rPr>
      <t xml:space="preserve">    2022年部门预算表
</t>
    </r>
  </si>
  <si>
    <t>报送日期：2022年04月29日</t>
  </si>
  <si>
    <t>表1</t>
  </si>
  <si>
    <t xml:space="preserve"> </t>
  </si>
  <si>
    <t>部门收支总表</t>
  </si>
  <si>
    <t>部门（单位）：中共攀枝花市东区区委目标绩效管理办公室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</si>
  <si>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</si>
  <si>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</si>
  <si>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</si>
  <si>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</si>
  <si>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</si>
  <si>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</si>
  <si>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</si>
  <si>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</si>
  <si>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</si>
  <si>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</si>
  <si>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</si>
  <si>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</si>
  <si>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</si>
  <si>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</si>
  <si>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</si>
  <si>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</si>
  <si>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</si>
  <si>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</si>
  <si>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</si>
  <si>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</si>
  <si>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</si>
  <si>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</si>
  <si>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</si>
  <si>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</si>
  <si>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</si>
  <si>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</si>
  <si>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</si>
  <si>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</si>
  <si>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</si>
  <si>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</si>
  <si>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</si>
  <si>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</si>
  <si>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</si>
  <si>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</si>
  <si>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</si>
  <si>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</si>
  <si>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</si>
  <si>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</si>
  <si>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</si>
  <si>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</si>
  <si>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</si>
  <si>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</si>
  <si>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</si>
  <si>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</si>
  <si>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</si>
  <si>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</si>
  <si>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</si>
  <si>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</si>
  <si>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</si>
  <si>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</si>
  <si>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</si>
  <si>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</si>
  <si>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</si>
  <si>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</si>
  <si>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</si>
  <si>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</si>
  <si>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</si>
  <si>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</si>
  <si>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</si>
  <si>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</si>
  <si>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</si>
  <si>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</si>
  <si>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</si>
  <si>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</si>
  <si>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</si>
  <si>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</si>
  <si>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</si>
  <si>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中共攀枝花市东区区委目标绩效管理办公室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</si>
  <si>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</si>
  <si>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</si>
  <si>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</si>
  <si>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</si>
  <si>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</si>
  <si>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</si>
  <si>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</si>
  <si>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</si>
  <si>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</si>
  <si>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</si>
  <si>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</si>
  <si>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36</t>
  </si>
  <si>
    <t>01</t>
  </si>
  <si>
    <t>行政运行</t>
  </si>
  <si>
    <t>50</t>
  </si>
  <si>
    <t>事业运行</t>
  </si>
  <si>
    <t>05</t>
  </si>
  <si>
    <t>机关事业单位基本养老保险缴费支出</t>
  </si>
  <si>
    <t>行政单位医疗</t>
  </si>
  <si>
    <t>02</t>
  </si>
  <si>
    <t>事业单位医疗</t>
  </si>
  <si>
    <t>03</t>
  </si>
  <si>
    <t>公务员医疗补助</t>
  </si>
  <si>
    <t>住房公积金</t>
  </si>
  <si>
    <t>一般行政管理事务</t>
  </si>
  <si>
    <t> 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</si>
  <si>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</si>
  <si>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</si>
  <si>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</si>
  <si>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</si>
  <si>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</si>
  <si>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</si>
  <si>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</si>
  <si>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</si>
  <si>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</si>
  <si>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</si>
  <si>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</si>
  <si>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</si>
  <si>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</si>
  <si>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</si>
  <si>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</si>
  <si>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</si>
  <si>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</si>
  <si>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</si>
  <si>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</si>
  <si>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</si>
  <si>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</si>
  <si>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</si>
  <si>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</si>
  <si>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</si>
  <si>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</si>
  <si>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</si>
  <si>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</si>
  <si>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</si>
  <si>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</si>
  <si>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</si>
  <si>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</si>
  <si>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</si>
  <si>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</si>
  <si>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</si>
  <si>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</si>
  <si>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</si>
  <si>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</si>
  <si>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</si>
  <si>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</si>
  <si>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</si>
  <si>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</si>
  <si>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</si>
  <si>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区级当年财政拨款安排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</si>
  <si>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</si>
  <si>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</si>
  <si>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</si>
  <si>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</si>
  <si>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</si>
  <si>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</si>
  <si>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</si>
  <si>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</si>
  <si>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</si>
  <si>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</si>
  <si>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</si>
  <si>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奖金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</si>
  <si>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</si>
  <si>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</si>
  <si>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</si>
  <si>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</si>
  <si>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</si>
  <si>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</si>
  <si>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</si>
  <si>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</si>
  <si>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其他社会保障缴费</t>
  </si>
  <si>
    <t>其他工资福利支出</t>
  </si>
  <si>
    <t>办公费</t>
  </si>
  <si>
    <t>水费</t>
  </si>
  <si>
    <t>06</t>
  </si>
  <si>
    <t>电费</t>
  </si>
  <si>
    <t>邮电费</t>
  </si>
  <si>
    <t>差旅费</t>
  </si>
  <si>
    <t>17</t>
  </si>
  <si>
    <t>公务接待费</t>
  </si>
  <si>
    <t>28</t>
  </si>
  <si>
    <t> 工会经费</t>
  </si>
  <si>
    <t>福利费</t>
  </si>
  <si>
    <t>其他交通费用</t>
  </si>
  <si>
    <t>其他商品和服务支出</t>
  </si>
  <si>
    <t>表3</t>
  </si>
  <si>
    <t>一般公共预算支出预算表</t>
  </si>
  <si>
    <t>当年财政拨款安排</t>
  </si>
  <si>
    <t>314001</t>
  </si>
  <si>
    <t>表3-1</t>
  </si>
  <si>
    <t>一般公共预算基本支出预算表</t>
  </si>
  <si>
    <t>人员经费</t>
  </si>
  <si>
    <t>公用经费</t>
  </si>
  <si>
    <t>工资奖金津补贴</t>
  </si>
  <si>
    <t>社会保障缴费</t>
  </si>
  <si>
    <r>
      <rPr>
        <sz val="11"/>
        <color rgb="FF000000"/>
        <rFont val="宋体"/>
        <charset val="134"/>
      </rPr>
      <t>住房公积金</t>
    </r>
    <r>
      <rPr>
        <sz val="11"/>
        <color rgb="FF000000"/>
        <rFont val="Times New Roman"/>
        <charset val="0"/>
      </rPr>
      <t xml:space="preserve"> </t>
    </r>
  </si>
  <si>
    <t>99</t>
  </si>
  <si>
    <t>502</t>
  </si>
  <si>
    <t>办公经费</t>
  </si>
  <si>
    <t>工资福利支出</t>
  </si>
  <si>
    <t>505</t>
  </si>
  <si>
    <t>商品和服务支出</t>
  </si>
  <si>
    <t>表3-2</t>
  </si>
  <si>
    <t>一般公共预算项目支出预算表</t>
  </si>
  <si>
    <t>金额</t>
  </si>
  <si>
    <t>314101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</si>
  <si>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</si>
  <si>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</si>
  <si>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</si>
  <si>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</si>
  <si>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</si>
  <si>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</si>
  <si>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</si>
  <si>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</si>
  <si>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</si>
  <si>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</si>
  <si>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</si>
  <si>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</si>
  <si>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无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</si>
  <si>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</si>
  <si>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</si>
  <si>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</si>
  <si>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</si>
  <si>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</si>
  <si>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</si>
  <si>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政府采购预算表</t>
  </si>
  <si>
    <t>部门（单位）中共攀枝花市东区区委目标绩效管理办公室</t>
  </si>
  <si>
    <t>序号</t>
  </si>
  <si>
    <t>品目名称</t>
  </si>
  <si>
    <t>采购事由</t>
  </si>
  <si>
    <t>预计采购时间</t>
  </si>
  <si>
    <t>数量</t>
  </si>
  <si>
    <t>单价</t>
  </si>
  <si>
    <t>采购金额</t>
  </si>
  <si>
    <t>资金来源</t>
  </si>
  <si>
    <t>备注</t>
  </si>
  <si>
    <t>区级财政安排</t>
  </si>
  <si>
    <t>上级补助资金安排金额</t>
  </si>
  <si>
    <t>结转资金（财返资金）安排金额</t>
  </si>
  <si>
    <t>其他资金</t>
  </si>
  <si>
    <t>日常公用经费安排金额</t>
  </si>
  <si>
    <t>其他转运类项目经费安排</t>
  </si>
  <si>
    <t>特定目标类项目经费安排</t>
  </si>
  <si>
    <t>项目经费名称</t>
  </si>
  <si>
    <t>合   计</t>
  </si>
  <si>
    <t>表7</t>
  </si>
  <si>
    <t>部门整体支出绩效目标表</t>
  </si>
  <si>
    <r>
      <rPr>
        <b/>
        <sz val="12"/>
        <rFont val="宋体"/>
        <charset val="134"/>
      </rPr>
      <t>（</t>
    </r>
    <r>
      <rPr>
        <b/>
        <sz val="12"/>
        <rFont val="Times New Roman"/>
        <charset val="0"/>
      </rPr>
      <t xml:space="preserve"> 2022</t>
    </r>
    <r>
      <rPr>
        <b/>
        <sz val="12"/>
        <rFont val="宋体"/>
        <charset val="134"/>
      </rPr>
      <t>年度）</t>
    </r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</si>
  <si>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</si>
  <si>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</si>
  <si>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</si>
  <si>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</si>
  <si>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</si>
  <si>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</si>
  <si>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</si>
  <si>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用于基本工资、津贴补贴、住房公积金和社会保险缴费等支出。</t>
  </si>
  <si>
    <t>用于办公费、水费、电费、邮电费、差旅费、公务交通补贴等支出。</t>
  </si>
  <si>
    <t>项目经费</t>
  </si>
  <si>
    <t>用于开展全区各部门目标绩效考核工作，组织协调城管工作的督查督办等支出。</t>
  </si>
  <si>
    <t>金额合计</t>
  </si>
  <si>
    <t>年度
总体
目标</t>
  </si>
  <si>
    <t>做好全区目标绩效考核工作，做好全区重点工作、重点项目、民生实事督查督办工作，做好区委、区政府重大决策部署落实情况的督查督办和考核评价工作。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</si>
  <si>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</si>
  <si>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</si>
  <si>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</si>
  <si>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</si>
  <si>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</si>
  <si>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</si>
  <si>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</si>
  <si>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组织召开相关工作会议。</t>
  </si>
  <si>
    <t>召开目标绩效管理相关会议5次</t>
  </si>
  <si>
    <t>开展各项督查督办工作。</t>
  </si>
  <si>
    <t>开展各项督查督办工作10余次</t>
  </si>
  <si>
    <t>开展各项调研工作。</t>
  </si>
  <si>
    <t>开展考核调研等相关工作3次</t>
  </si>
  <si>
    <t>质量指标</t>
  </si>
  <si>
    <t>提高目标绩效管理水平。</t>
  </si>
  <si>
    <t>提高目标绩效管理水平，充分调动全区各部门的积极性。</t>
  </si>
  <si>
    <t>有效推进全区各项重点工作、重大工作、民生实事，有效推进各级领导重要决策的落实。</t>
  </si>
  <si>
    <t>时效指标</t>
  </si>
  <si>
    <t>2022年全年</t>
  </si>
  <si>
    <t>2022年1-12月</t>
  </si>
  <si>
    <t>成本指标</t>
  </si>
  <si>
    <t>据情况产生会场租赁、会议服务费用、资料印刷费用，以及督查调研工作经费。</t>
  </si>
  <si>
    <t>产生资料印刷费及文件编辑费2万元，督查、调研交通费、餐费1.5万元，耗材及设备维修1万元，会议室租用、服务费0.5万元。</t>
  </si>
  <si>
    <t>城管工作督查调研支出、统筹协调民生实事实施支出。</t>
  </si>
  <si>
    <t>产生城市管理工作督查督导经费2.5万元，用于城管工作督查调研支出，民生实事工作经费2.5万元，用于统筹协调民生实事实施。</t>
  </si>
  <si>
    <t>效益指标</t>
  </si>
  <si>
    <t>经济效益
指标</t>
  </si>
  <si>
    <t>社会效益
指标</t>
  </si>
  <si>
    <t>提高目标绩效管理水平，督促有关单位认真推进全区各项重大工作。</t>
  </si>
  <si>
    <t>确保完成全年经济社会发展各项目标任务。</t>
  </si>
  <si>
    <t>生态效益
指标</t>
  </si>
  <si>
    <t>可持续影响
指标</t>
  </si>
  <si>
    <t>促进各部门全年经济任务的完成。</t>
  </si>
  <si>
    <t>满意度
指标</t>
  </si>
  <si>
    <t>满意度指标</t>
  </si>
  <si>
    <t>主管部门和服务对象满意度</t>
  </si>
  <si>
    <t>≧95％</t>
  </si>
  <si>
    <t>表8</t>
  </si>
  <si>
    <t>部门预算项目支出绩效目标表</t>
  </si>
  <si>
    <t>单位：万元</t>
  </si>
  <si>
    <t>项目名称</t>
  </si>
  <si>
    <t>项目资金情况</t>
  </si>
  <si>
    <t>项目总体目标</t>
  </si>
  <si>
    <t>绩效指标</t>
  </si>
  <si>
    <t>其中：财政拨款</t>
  </si>
  <si>
    <t>其中：其他资金</t>
  </si>
  <si>
    <t>项目完成</t>
  </si>
  <si>
    <t>项目效益</t>
  </si>
  <si>
    <t>其他绩效指标</t>
  </si>
  <si>
    <t>其他指标</t>
  </si>
  <si>
    <t>经济效益指标</t>
  </si>
  <si>
    <t>社会效益指标</t>
  </si>
  <si>
    <t>生态效益指标</t>
  </si>
  <si>
    <t>可持续影响指标</t>
  </si>
  <si>
    <t>其他效益指标</t>
  </si>
  <si>
    <t>1</t>
  </si>
  <si>
    <t>目标绩效办专项工作经费</t>
  </si>
  <si>
    <t>1.有效推进2022年度全区各项重点工作、重点项目督查督办，确保全区目标绩效工作顺利完成，深入推进各项调研工作开展，为领导决策提供强有力的保障。
2.加大全区各项重大工作的督查督办力度，加强全区各部门的沟通协调，加强市与区的沟通协调。</t>
  </si>
  <si>
    <t>1.召开目标绩效管理相关会议5次；2.外出开展考核调研等相关工作3次；3.开展目标任务督查督办等相关工作10余次。</t>
  </si>
  <si>
    <t>确保全区各项重点工作、重点项目、全区目标绩效考核工作顺利完成。</t>
  </si>
  <si>
    <t>2022年1月-12月</t>
  </si>
  <si>
    <t>提高目标绩效管理水平，督促有关单位认真推进各项工作，确保完成全年经济社会发展各项目标任务。</t>
  </si>
  <si>
    <t>主管部门和服务对象满意度95%以上。</t>
  </si>
  <si>
    <t>2</t>
  </si>
  <si>
    <t>城管及民生实事督查督办等相关工作经费</t>
  </si>
  <si>
    <t>有效推进2022年度市、区两级民生实事和城市管理工作的督查督办，加大民生实事和城管工作的宣传力度。</t>
  </si>
  <si>
    <t>开展市区两级民生实事督查督办10余次，开展城市管理督查5次。</t>
  </si>
  <si>
    <t>确保全区民生实事、城市管理工作顺利完成。</t>
  </si>
  <si>
    <t>实施市区两级民生实事最大程度惠及辖区居民，提高城市管理水平，建立高效城市管理工作督办机制。</t>
  </si>
  <si>
    <t>促进全区民生实事任务的完成，促进城市管理工作目标任务的完成。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</si>
</sst>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##,###,###,##0"/>
    <numFmt numFmtId="178" formatCode="0_ "/>
    <numFmt numFmtId="179" formatCode="0.00_ "/>
  </numFmts>
  <fonts count="53">
    <font>
      <sz val="11"/>
      <color indexed="8"/>
      <name val="宋体"/>
      <charset val="1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  <scheme val="minor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000000"/>
      <name val="宋体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28"/>
      <name val="方正大标宋简体"/>
      <charset val="134"/>
    </font>
    <font>
      <sz val="26"/>
      <name val="方正小标宋简体"/>
      <charset val="134"/>
    </font>
    <font>
      <sz val="14"/>
      <name val="方正小标宋简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Times New Roman"/>
      <charset val="0"/>
    </font>
    <font>
      <sz val="11"/>
      <color rgb="FF000000"/>
      <name val="Times New Roman"/>
      <charset val="0"/>
    </font>
    <font>
      <sz val="40"/>
      <name val="方正大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30" fillId="0" borderId="0" applyFont="0" applyFill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2" borderId="27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" borderId="30" applyNumberFormat="0" applyAlignment="0" applyProtection="0">
      <alignment vertical="center"/>
    </xf>
    <xf numFmtId="0" fontId="40" fillId="4" borderId="31" applyNumberFormat="0" applyAlignment="0" applyProtection="0">
      <alignment vertical="center"/>
    </xf>
    <xf numFmtId="0" fontId="41" fillId="4" borderId="30" applyNumberFormat="0" applyAlignment="0" applyProtection="0">
      <alignment vertical="center"/>
    </xf>
    <xf numFmtId="0" fontId="42" fillId="5" borderId="32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4" fillId="0" borderId="34" applyNumberFormat="0" applyFill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0" borderId="0">
      <alignment vertical="center"/>
    </xf>
  </cellStyleXfs>
  <cellXfs count="214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49" fontId="2" fillId="0" borderId="2" xfId="51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76" fontId="2" fillId="0" borderId="2" xfId="51" applyNumberFormat="1" applyFont="1" applyFill="1" applyBorder="1" applyAlignment="1">
      <alignment horizontal="right" vertical="center" wrapText="1"/>
    </xf>
    <xf numFmtId="49" fontId="2" fillId="0" borderId="2" xfId="51" applyNumberFormat="1" applyFont="1" applyFill="1" applyBorder="1" applyAlignment="1">
      <alignment horizontal="right" vertical="center" wrapText="1"/>
    </xf>
    <xf numFmtId="0" fontId="4" fillId="0" borderId="2" xfId="5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7" fontId="2" fillId="0" borderId="2" xfId="51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wrapText="1"/>
    </xf>
    <xf numFmtId="0" fontId="2" fillId="0" borderId="2" xfId="5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50" applyAlignment="1">
      <alignment vertical="center"/>
    </xf>
    <xf numFmtId="0" fontId="4" fillId="0" borderId="0" xfId="50" applyFont="1" applyAlignment="1">
      <alignment vertical="center" wrapText="1"/>
    </xf>
    <xf numFmtId="0" fontId="8" fillId="0" borderId="0" xfId="50" applyFont="1" applyAlignment="1">
      <alignment vertical="center" wrapText="1"/>
    </xf>
    <xf numFmtId="0" fontId="7" fillId="0" borderId="0" xfId="50" applyAlignment="1">
      <alignment vertical="center" wrapText="1"/>
    </xf>
    <xf numFmtId="0" fontId="9" fillId="0" borderId="0" xfId="50" applyFont="1" applyAlignment="1">
      <alignment horizontal="left" vertical="center"/>
    </xf>
    <xf numFmtId="0" fontId="10" fillId="0" borderId="0" xfId="50" applyFont="1" applyAlignment="1">
      <alignment vertical="center"/>
    </xf>
    <xf numFmtId="0" fontId="6" fillId="0" borderId="0" xfId="50" applyFont="1" applyAlignment="1">
      <alignment horizontal="right" vertical="center"/>
    </xf>
    <xf numFmtId="0" fontId="3" fillId="0" borderId="0" xfId="50" applyFont="1" applyAlignment="1">
      <alignment horizontal="center" vertical="center" wrapText="1"/>
    </xf>
    <xf numFmtId="0" fontId="8" fillId="0" borderId="0" xfId="50" applyFont="1" applyAlignment="1">
      <alignment horizontal="center" vertical="center" wrapText="1"/>
    </xf>
    <xf numFmtId="0" fontId="4" fillId="0" borderId="3" xfId="50" applyFont="1" applyBorder="1" applyAlignment="1">
      <alignment horizontal="center" vertical="center" wrapText="1"/>
    </xf>
    <xf numFmtId="0" fontId="4" fillId="0" borderId="4" xfId="50" applyFont="1" applyBorder="1" applyAlignment="1">
      <alignment horizontal="center" vertical="center" wrapText="1"/>
    </xf>
    <xf numFmtId="0" fontId="4" fillId="0" borderId="7" xfId="50" applyFont="1" applyBorder="1" applyAlignment="1">
      <alignment horizontal="center" vertical="center" wrapText="1"/>
    </xf>
    <xf numFmtId="0" fontId="4" fillId="0" borderId="3" xfId="50" applyFont="1" applyBorder="1" applyAlignment="1">
      <alignment horizontal="left" vertical="center" wrapText="1"/>
    </xf>
    <xf numFmtId="0" fontId="4" fillId="0" borderId="4" xfId="50" applyFont="1" applyBorder="1" applyAlignment="1">
      <alignment horizontal="left" vertical="center" wrapText="1"/>
    </xf>
    <xf numFmtId="0" fontId="4" fillId="0" borderId="7" xfId="50" applyFont="1" applyBorder="1" applyAlignment="1">
      <alignment horizontal="left" vertical="center" wrapText="1"/>
    </xf>
    <xf numFmtId="0" fontId="5" fillId="0" borderId="2" xfId="50" applyFont="1" applyBorder="1" applyAlignment="1">
      <alignment horizontal="center" vertical="center" wrapText="1"/>
    </xf>
    <xf numFmtId="0" fontId="4" fillId="0" borderId="8" xfId="50" applyFont="1" applyBorder="1" applyAlignment="1">
      <alignment horizontal="center" vertical="center" wrapText="1"/>
    </xf>
    <xf numFmtId="0" fontId="4" fillId="0" borderId="9" xfId="50" applyFont="1" applyBorder="1" applyAlignment="1">
      <alignment horizontal="center" vertical="center" wrapText="1"/>
    </xf>
    <xf numFmtId="0" fontId="4" fillId="0" borderId="10" xfId="50" applyFont="1" applyBorder="1" applyAlignment="1">
      <alignment horizontal="center" vertical="center" wrapText="1"/>
    </xf>
    <xf numFmtId="0" fontId="4" fillId="0" borderId="11" xfId="50" applyFont="1" applyBorder="1" applyAlignment="1">
      <alignment horizontal="center" vertical="center" wrapText="1"/>
    </xf>
    <xf numFmtId="0" fontId="4" fillId="0" borderId="2" xfId="50" applyFont="1" applyBorder="1" applyAlignment="1">
      <alignment horizontal="center" vertical="center" wrapText="1"/>
    </xf>
    <xf numFmtId="0" fontId="4" fillId="0" borderId="2" xfId="50" applyFont="1" applyBorder="1" applyAlignment="1">
      <alignment vertical="center" wrapText="1"/>
    </xf>
    <xf numFmtId="0" fontId="5" fillId="0" borderId="3" xfId="50" applyFont="1" applyBorder="1" applyAlignment="1">
      <alignment horizontal="center" vertical="center" wrapText="1"/>
    </xf>
    <xf numFmtId="0" fontId="5" fillId="0" borderId="4" xfId="50" applyFont="1" applyBorder="1" applyAlignment="1">
      <alignment horizontal="center" vertical="center" wrapText="1"/>
    </xf>
    <xf numFmtId="0" fontId="5" fillId="0" borderId="7" xfId="50" applyFont="1" applyBorder="1" applyAlignment="1">
      <alignment horizontal="center" vertical="center" wrapText="1"/>
    </xf>
    <xf numFmtId="0" fontId="5" fillId="0" borderId="2" xfId="50" applyFont="1" applyBorder="1" applyAlignment="1">
      <alignment vertical="center" wrapText="1"/>
    </xf>
    <xf numFmtId="0" fontId="5" fillId="0" borderId="6" xfId="50" applyFont="1" applyBorder="1" applyAlignment="1">
      <alignment horizontal="center" vertical="center" wrapText="1"/>
    </xf>
    <xf numFmtId="0" fontId="4" fillId="0" borderId="3" xfId="50" applyFont="1" applyBorder="1" applyAlignment="1">
      <alignment horizontal="left" vertical="top" wrapText="1"/>
    </xf>
    <xf numFmtId="0" fontId="4" fillId="0" borderId="4" xfId="50" applyFont="1" applyBorder="1" applyAlignment="1">
      <alignment horizontal="left" vertical="top" wrapText="1"/>
    </xf>
    <xf numFmtId="0" fontId="4" fillId="0" borderId="7" xfId="50" applyFont="1" applyBorder="1" applyAlignment="1">
      <alignment horizontal="left" vertical="top" wrapText="1"/>
    </xf>
    <xf numFmtId="0" fontId="5" fillId="0" borderId="7" xfId="0" applyFont="1" applyFill="1" applyBorder="1" applyAlignment="1">
      <alignment vertical="center"/>
    </xf>
    <xf numFmtId="0" fontId="4" fillId="0" borderId="8" xfId="50" applyFont="1" applyFill="1" applyBorder="1" applyAlignment="1">
      <alignment horizontal="left" vertical="center" wrapText="1"/>
    </xf>
    <xf numFmtId="0" fontId="4" fillId="0" borderId="9" xfId="50" applyFont="1" applyFill="1" applyBorder="1" applyAlignment="1">
      <alignment horizontal="left" vertical="center" wrapText="1"/>
    </xf>
    <xf numFmtId="0" fontId="4" fillId="0" borderId="3" xfId="50" applyFont="1" applyFill="1" applyBorder="1" applyAlignment="1">
      <alignment horizontal="left" vertical="center" wrapText="1"/>
    </xf>
    <xf numFmtId="0" fontId="4" fillId="0" borderId="7" xfId="50" applyFont="1" applyFill="1" applyBorder="1" applyAlignment="1">
      <alignment horizontal="left" vertical="center" wrapText="1"/>
    </xf>
    <xf numFmtId="0" fontId="4" fillId="0" borderId="12" xfId="50" applyFont="1" applyBorder="1" applyAlignment="1">
      <alignment horizontal="center" vertical="center" wrapText="1"/>
    </xf>
    <xf numFmtId="0" fontId="4" fillId="0" borderId="13" xfId="50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5" fillId="0" borderId="0" xfId="5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vertical="center" wrapText="1"/>
    </xf>
    <xf numFmtId="178" fontId="4" fillId="0" borderId="0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16" xfId="0" applyFont="1" applyBorder="1">
      <alignment vertical="center"/>
    </xf>
    <xf numFmtId="0" fontId="15" fillId="0" borderId="16" xfId="0" applyFont="1" applyFill="1" applyBorder="1">
      <alignment vertical="center"/>
    </xf>
    <xf numFmtId="0" fontId="16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6" fillId="0" borderId="17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0" fontId="18" fillId="0" borderId="2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1" fillId="0" borderId="18" xfId="0" applyFont="1" applyBorder="1">
      <alignment vertical="center"/>
    </xf>
    <xf numFmtId="4" fontId="18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19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16" xfId="0" applyFont="1" applyFill="1" applyBorder="1">
      <alignment vertical="center"/>
    </xf>
    <xf numFmtId="0" fontId="16" fillId="0" borderId="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2" fillId="0" borderId="18" xfId="0" applyFont="1" applyFill="1" applyBorder="1">
      <alignment vertical="center"/>
    </xf>
    <xf numFmtId="0" fontId="17" fillId="0" borderId="16" xfId="0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20" xfId="0" applyFont="1" applyFill="1" applyBorder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21" xfId="0" applyFont="1" applyFill="1" applyBorder="1">
      <alignment vertical="center"/>
    </xf>
    <xf numFmtId="0" fontId="2" fillId="0" borderId="21" xfId="0" applyFont="1" applyFill="1" applyBorder="1" applyAlignment="1">
      <alignment vertical="center" wrapText="1"/>
    </xf>
    <xf numFmtId="0" fontId="1" fillId="0" borderId="18" xfId="0" applyFont="1" applyFill="1" applyBorder="1">
      <alignment vertical="center"/>
    </xf>
    <xf numFmtId="0" fontId="1" fillId="0" borderId="21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6" fillId="0" borderId="16" xfId="0" applyFont="1" applyFill="1" applyBorder="1">
      <alignment vertical="center"/>
    </xf>
    <xf numFmtId="0" fontId="20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/>
    </xf>
    <xf numFmtId="0" fontId="22" fillId="0" borderId="2" xfId="0" applyNumberFormat="1" applyFont="1" applyFill="1" applyBorder="1" applyAlignment="1">
      <alignment horizontal="centerContinuous" vertical="center"/>
    </xf>
    <xf numFmtId="0" fontId="19" fillId="0" borderId="2" xfId="0" applyNumberFormat="1" applyFont="1" applyFill="1" applyBorder="1" applyAlignment="1">
      <alignment horizontal="centerContinuous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>
      <alignment vertical="center"/>
    </xf>
    <xf numFmtId="0" fontId="20" fillId="0" borderId="16" xfId="0" applyFont="1" applyFill="1" applyBorder="1">
      <alignment vertical="center"/>
    </xf>
    <xf numFmtId="0" fontId="21" fillId="0" borderId="16" xfId="0" applyFont="1" applyFill="1" applyBorder="1" applyAlignment="1">
      <alignment horizontal="right" vertical="center"/>
    </xf>
    <xf numFmtId="0" fontId="20" fillId="0" borderId="18" xfId="0" applyFont="1" applyFill="1" applyBorder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0" fillId="0" borderId="19" xfId="0" applyFont="1" applyFill="1" applyBorder="1">
      <alignment vertical="center"/>
    </xf>
    <xf numFmtId="0" fontId="20" fillId="0" borderId="24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0" fillId="0" borderId="2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2" fillId="0" borderId="2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15" fillId="0" borderId="18" xfId="0" applyFont="1" applyFill="1" applyBorder="1">
      <alignment vertical="center"/>
    </xf>
    <xf numFmtId="0" fontId="15" fillId="0" borderId="16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Xl0000030" xfId="49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view="pageBreakPreview" zoomScaleNormal="100" workbookViewId="0">
      <selection activeCell="A15" sqref="A15"/>
    </sheetView>
  </sheetViews>
  <sheetFormatPr defaultColWidth="9" defaultRowHeight="14.25" outlineLevelRow="2"/>
  <cols>
    <col min="1" max="1" width="108.625" style="210" customWidth="1"/>
    <col min="2" max="16384" width="9" style="210"/>
  </cols>
  <sheetData>
    <row r="1" ht="165" customHeight="1" spans="1:1">
      <c r="A1" s="211" t="s">
        <v>0</v>
      </c>
    </row>
    <row r="2" ht="75" customHeight="1" spans="1:1">
      <c r="A2" s="212"/>
    </row>
    <row r="3" ht="75" customHeight="1" spans="1:1">
      <c r="A3" s="213" t="s">
        <v>1</v>
      </c>
    </row>
  </sheetData>
  <printOptions horizontalCentered="1"/>
  <pageMargins left="0.590277777777778" right="0.590277777777778" top="2.75555555555556" bottom="0.786805555555556" header="0.5" footer="0.5"/>
  <pageSetup paperSize="9" scale="8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workbookViewId="0">
      <pane ySplit="6" topLeftCell="A7" activePane="bottomLeft" state="frozen"/>
      <selection/>
      <selection pane="bottomLeft" activeCell="M11" sqref="M11"/>
    </sheetView>
  </sheetViews>
  <sheetFormatPr defaultColWidth="10" defaultRowHeight="13.5"/>
  <cols>
    <col min="1" max="1" width="1.53333333333333" customWidth="1"/>
    <col min="2" max="2" width="11.8833333333333" customWidth="1"/>
    <col min="3" max="3" width="28.8833333333333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98"/>
      <c r="B1" s="99"/>
      <c r="C1" s="100"/>
      <c r="D1" s="101"/>
      <c r="E1" s="101"/>
      <c r="F1" s="101"/>
      <c r="G1" s="101"/>
      <c r="H1" s="101"/>
      <c r="I1" s="116" t="s">
        <v>200</v>
      </c>
      <c r="J1" s="105"/>
    </row>
    <row r="2" ht="22.8" customHeight="1" spans="1:10">
      <c r="A2" s="98"/>
      <c r="B2" s="102" t="s">
        <v>201</v>
      </c>
      <c r="C2" s="102"/>
      <c r="D2" s="102"/>
      <c r="E2" s="102"/>
      <c r="F2" s="102"/>
      <c r="G2" s="102"/>
      <c r="H2" s="102"/>
      <c r="I2" s="102"/>
      <c r="J2" s="105" t="s">
        <v>3</v>
      </c>
    </row>
    <row r="3" ht="19.55" customHeight="1" spans="1:10">
      <c r="A3" s="103"/>
      <c r="B3" s="123" t="s">
        <v>5</v>
      </c>
      <c r="C3" s="123"/>
      <c r="D3" s="123"/>
      <c r="E3" s="117"/>
      <c r="F3" s="117"/>
      <c r="G3" s="117"/>
      <c r="H3" s="117"/>
      <c r="I3" s="117" t="s">
        <v>6</v>
      </c>
      <c r="J3" s="118"/>
    </row>
    <row r="4" ht="24.4" customHeight="1" spans="1:10">
      <c r="A4" s="105"/>
      <c r="B4" s="106" t="s">
        <v>202</v>
      </c>
      <c r="C4" s="106" t="s">
        <v>71</v>
      </c>
      <c r="D4" s="106" t="s">
        <v>203</v>
      </c>
      <c r="E4" s="106"/>
      <c r="F4" s="106"/>
      <c r="G4" s="106"/>
      <c r="H4" s="106"/>
      <c r="I4" s="106"/>
      <c r="J4" s="119"/>
    </row>
    <row r="5" ht="24.4" customHeight="1" spans="1:10">
      <c r="A5" s="107"/>
      <c r="B5" s="106"/>
      <c r="C5" s="106"/>
      <c r="D5" s="106" t="s">
        <v>59</v>
      </c>
      <c r="E5" s="124" t="s">
        <v>204</v>
      </c>
      <c r="F5" s="106" t="s">
        <v>205</v>
      </c>
      <c r="G5" s="106"/>
      <c r="H5" s="106"/>
      <c r="I5" s="106" t="s">
        <v>172</v>
      </c>
      <c r="J5" s="119"/>
    </row>
    <row r="6" ht="24.4" customHeight="1" spans="1:10">
      <c r="A6" s="107"/>
      <c r="B6" s="106"/>
      <c r="C6" s="106"/>
      <c r="D6" s="106"/>
      <c r="E6" s="124"/>
      <c r="F6" s="106" t="s">
        <v>149</v>
      </c>
      <c r="G6" s="106" t="s">
        <v>206</v>
      </c>
      <c r="H6" s="106" t="s">
        <v>207</v>
      </c>
      <c r="I6" s="106"/>
      <c r="J6" s="120"/>
    </row>
    <row r="7" ht="22.8" customHeight="1" spans="1:10">
      <c r="A7" s="108"/>
      <c r="B7" s="106"/>
      <c r="C7" s="106" t="s">
        <v>72</v>
      </c>
      <c r="D7" s="109">
        <v>0.95</v>
      </c>
      <c r="E7" s="109"/>
      <c r="F7" s="109"/>
      <c r="G7" s="109"/>
      <c r="H7" s="109"/>
      <c r="I7" s="109">
        <v>0.95</v>
      </c>
      <c r="J7" s="121"/>
    </row>
    <row r="8" ht="22.8" customHeight="1" spans="1:10">
      <c r="A8" s="108"/>
      <c r="B8" s="106">
        <v>314001</v>
      </c>
      <c r="C8" s="125" t="s">
        <v>73</v>
      </c>
      <c r="D8" s="109">
        <v>0.95</v>
      </c>
      <c r="E8" s="109"/>
      <c r="F8" s="109"/>
      <c r="G8" s="109"/>
      <c r="H8" s="109"/>
      <c r="I8" s="111">
        <v>0.95</v>
      </c>
      <c r="J8" s="121"/>
    </row>
    <row r="9" ht="22.8" customHeight="1" spans="1:10">
      <c r="A9" s="108"/>
      <c r="B9" s="112">
        <v>314001</v>
      </c>
      <c r="C9" s="112" t="s">
        <v>172</v>
      </c>
      <c r="D9" s="111">
        <v>0.95</v>
      </c>
      <c r="E9" s="111"/>
      <c r="F9" s="111"/>
      <c r="G9" s="109"/>
      <c r="H9" s="109"/>
      <c r="I9" s="111">
        <v>0.95</v>
      </c>
      <c r="J9" s="121"/>
    </row>
    <row r="10" ht="22.8" customHeight="1" spans="1:10">
      <c r="A10" s="108"/>
      <c r="B10" s="106"/>
      <c r="C10" s="106"/>
      <c r="D10" s="109"/>
      <c r="E10" s="109"/>
      <c r="F10" s="109"/>
      <c r="G10" s="109"/>
      <c r="H10" s="109"/>
      <c r="I10" s="109"/>
      <c r="J10" s="121"/>
    </row>
    <row r="11" ht="22.8" customHeight="1" spans="1:10">
      <c r="A11" s="108"/>
      <c r="B11" s="106"/>
      <c r="C11" s="106"/>
      <c r="D11" s="109"/>
      <c r="E11" s="109"/>
      <c r="F11" s="109"/>
      <c r="G11" s="109"/>
      <c r="H11" s="109"/>
      <c r="I11" s="109"/>
      <c r="J11" s="121"/>
    </row>
    <row r="12" ht="22.8" customHeight="1" spans="1:10">
      <c r="A12" s="108"/>
      <c r="B12" s="106"/>
      <c r="C12" s="106"/>
      <c r="D12" s="109"/>
      <c r="E12" s="109"/>
      <c r="F12" s="109"/>
      <c r="G12" s="109"/>
      <c r="H12" s="109"/>
      <c r="I12" s="109"/>
      <c r="J12" s="121"/>
    </row>
    <row r="13" ht="22.8" customHeight="1" spans="1:10">
      <c r="A13" s="108"/>
      <c r="B13" s="106"/>
      <c r="C13" s="106"/>
      <c r="D13" s="109"/>
      <c r="E13" s="109"/>
      <c r="F13" s="109"/>
      <c r="G13" s="109"/>
      <c r="H13" s="109"/>
      <c r="I13" s="109"/>
      <c r="J13" s="121"/>
    </row>
    <row r="14" ht="22.8" customHeight="1" spans="1:10">
      <c r="A14" s="108"/>
      <c r="B14" s="106"/>
      <c r="C14" s="106"/>
      <c r="D14" s="109"/>
      <c r="E14" s="109"/>
      <c r="F14" s="109"/>
      <c r="G14" s="109"/>
      <c r="H14" s="109"/>
      <c r="I14" s="109"/>
      <c r="J14" s="121"/>
    </row>
    <row r="15" ht="22.8" customHeight="1" spans="1:10">
      <c r="A15" s="108"/>
      <c r="B15" s="106"/>
      <c r="C15" s="106"/>
      <c r="D15" s="109"/>
      <c r="E15" s="109"/>
      <c r="F15" s="109"/>
      <c r="G15" s="109"/>
      <c r="H15" s="109"/>
      <c r="I15" s="109"/>
      <c r="J15" s="121"/>
    </row>
    <row r="16" ht="22.8" customHeight="1" spans="1:10">
      <c r="A16" s="108"/>
      <c r="B16" s="106"/>
      <c r="C16" s="106"/>
      <c r="D16" s="109"/>
      <c r="E16" s="109"/>
      <c r="F16" s="109"/>
      <c r="G16" s="109"/>
      <c r="H16" s="109"/>
      <c r="I16" s="109"/>
      <c r="J16" s="121"/>
    </row>
  </sheetData>
  <mergeCells count="8">
    <mergeCell ref="B2:I2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E8" sqref="E8:G8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333333333333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98"/>
      <c r="B1" s="99"/>
      <c r="C1" s="99"/>
      <c r="D1" s="99"/>
      <c r="E1" s="100"/>
      <c r="F1" s="100"/>
      <c r="G1" s="101"/>
      <c r="H1" s="101"/>
      <c r="I1" s="116" t="s">
        <v>208</v>
      </c>
      <c r="J1" s="105"/>
    </row>
    <row r="2" ht="22.8" customHeight="1" spans="1:10">
      <c r="A2" s="98"/>
      <c r="B2" s="102" t="s">
        <v>209</v>
      </c>
      <c r="C2" s="102"/>
      <c r="D2" s="102"/>
      <c r="E2" s="102"/>
      <c r="F2" s="102"/>
      <c r="G2" s="102"/>
      <c r="H2" s="102"/>
      <c r="I2" s="102"/>
      <c r="J2" s="105" t="s">
        <v>3</v>
      </c>
    </row>
    <row r="3" ht="19.55" customHeight="1" spans="1:10">
      <c r="A3" s="103"/>
      <c r="B3" s="104" t="s">
        <v>5</v>
      </c>
      <c r="C3" s="104"/>
      <c r="D3" s="104"/>
      <c r="E3" s="104"/>
      <c r="F3" s="104"/>
      <c r="G3" s="103"/>
      <c r="H3" s="103"/>
      <c r="I3" s="117" t="s">
        <v>6</v>
      </c>
      <c r="J3" s="118"/>
    </row>
    <row r="4" ht="24.4" customHeight="1" spans="1:10">
      <c r="A4" s="105"/>
      <c r="B4" s="106" t="s">
        <v>9</v>
      </c>
      <c r="C4" s="106"/>
      <c r="D4" s="106"/>
      <c r="E4" s="106"/>
      <c r="F4" s="106"/>
      <c r="G4" s="106" t="s">
        <v>210</v>
      </c>
      <c r="H4" s="106"/>
      <c r="I4" s="106"/>
      <c r="J4" s="119"/>
    </row>
    <row r="5" ht="24.4" customHeight="1" spans="1:10">
      <c r="A5" s="107"/>
      <c r="B5" s="106" t="s">
        <v>80</v>
      </c>
      <c r="C5" s="106"/>
      <c r="D5" s="106"/>
      <c r="E5" s="106" t="s">
        <v>70</v>
      </c>
      <c r="F5" s="106" t="s">
        <v>71</v>
      </c>
      <c r="G5" s="106" t="s">
        <v>59</v>
      </c>
      <c r="H5" s="106" t="s">
        <v>76</v>
      </c>
      <c r="I5" s="106" t="s">
        <v>77</v>
      </c>
      <c r="J5" s="119"/>
    </row>
    <row r="6" ht="24.4" customHeight="1" spans="1:10">
      <c r="A6" s="107"/>
      <c r="B6" s="106" t="s">
        <v>81</v>
      </c>
      <c r="C6" s="106" t="s">
        <v>82</v>
      </c>
      <c r="D6" s="106" t="s">
        <v>83</v>
      </c>
      <c r="E6" s="106"/>
      <c r="F6" s="106"/>
      <c r="G6" s="106"/>
      <c r="H6" s="106"/>
      <c r="I6" s="106"/>
      <c r="J6" s="120"/>
    </row>
    <row r="7" ht="22.8" customHeight="1" spans="1:10">
      <c r="A7" s="108"/>
      <c r="B7" s="106"/>
      <c r="C7" s="106"/>
      <c r="D7" s="106"/>
      <c r="E7" s="106"/>
      <c r="F7" s="106" t="s">
        <v>72</v>
      </c>
      <c r="G7" s="109"/>
      <c r="H7" s="109"/>
      <c r="I7" s="109"/>
      <c r="J7" s="121"/>
    </row>
    <row r="8" ht="22.8" customHeight="1" spans="1:10">
      <c r="A8" s="108"/>
      <c r="B8" s="106"/>
      <c r="C8" s="106"/>
      <c r="D8" s="106"/>
      <c r="E8" s="106">
        <v>314001</v>
      </c>
      <c r="F8" s="112" t="s">
        <v>73</v>
      </c>
      <c r="G8" s="113" t="s">
        <v>211</v>
      </c>
      <c r="H8" s="109"/>
      <c r="I8" s="109"/>
      <c r="J8" s="121"/>
    </row>
    <row r="9" ht="22.8" customHeight="1" spans="1:10">
      <c r="A9" s="108"/>
      <c r="B9" s="106"/>
      <c r="C9" s="106"/>
      <c r="D9" s="106"/>
      <c r="E9" s="106"/>
      <c r="F9" s="112"/>
      <c r="G9" s="109"/>
      <c r="H9" s="109"/>
      <c r="I9" s="109"/>
      <c r="J9" s="121"/>
    </row>
    <row r="10" ht="22.8" customHeight="1" spans="1:10">
      <c r="A10" s="108"/>
      <c r="B10" s="106"/>
      <c r="C10" s="106"/>
      <c r="D10" s="106"/>
      <c r="E10" s="106"/>
      <c r="F10" s="106"/>
      <c r="G10" s="109"/>
      <c r="H10" s="109"/>
      <c r="I10" s="109"/>
      <c r="J10" s="121"/>
    </row>
    <row r="11" ht="22.8" customHeight="1" spans="1:10">
      <c r="A11" s="108"/>
      <c r="B11" s="106"/>
      <c r="C11" s="106"/>
      <c r="D11" s="106"/>
      <c r="E11" s="106"/>
      <c r="F11" s="106"/>
      <c r="G11" s="109"/>
      <c r="H11" s="109"/>
      <c r="I11" s="109"/>
      <c r="J11" s="121"/>
    </row>
    <row r="12" ht="22.8" customHeight="1" spans="1:10">
      <c r="A12" s="108"/>
      <c r="B12" s="106"/>
      <c r="C12" s="106"/>
      <c r="D12" s="106"/>
      <c r="E12" s="106"/>
      <c r="F12" s="106"/>
      <c r="G12" s="109"/>
      <c r="H12" s="109"/>
      <c r="I12" s="109"/>
      <c r="J12" s="121"/>
    </row>
    <row r="13" ht="22.8" customHeight="1" spans="1:10">
      <c r="A13" s="108"/>
      <c r="B13" s="106"/>
      <c r="C13" s="106"/>
      <c r="D13" s="106"/>
      <c r="E13" s="106"/>
      <c r="F13" s="106"/>
      <c r="G13" s="109"/>
      <c r="H13" s="109"/>
      <c r="I13" s="109"/>
      <c r="J13" s="121"/>
    </row>
    <row r="14" ht="22.8" customHeight="1" spans="1:10">
      <c r="A14" s="108"/>
      <c r="B14" s="106"/>
      <c r="C14" s="106"/>
      <c r="D14" s="106"/>
      <c r="E14" s="106"/>
      <c r="F14" s="106"/>
      <c r="G14" s="109"/>
      <c r="H14" s="109"/>
      <c r="I14" s="109"/>
      <c r="J14" s="121"/>
    </row>
    <row r="15" ht="22.8" customHeight="1" spans="1:10">
      <c r="A15" s="108"/>
      <c r="B15" s="106"/>
      <c r="C15" s="106"/>
      <c r="D15" s="106"/>
      <c r="E15" s="106"/>
      <c r="F15" s="106"/>
      <c r="G15" s="109"/>
      <c r="H15" s="109"/>
      <c r="I15" s="109"/>
      <c r="J15" s="121"/>
    </row>
    <row r="16" ht="22.8" customHeight="1" spans="1:10">
      <c r="A16" s="107"/>
      <c r="B16" s="110"/>
      <c r="C16" s="110"/>
      <c r="D16" s="110"/>
      <c r="E16" s="110"/>
      <c r="F16" s="110" t="s">
        <v>23</v>
      </c>
      <c r="G16" s="111"/>
      <c r="H16" s="111"/>
      <c r="I16" s="111"/>
      <c r="J16" s="119"/>
    </row>
    <row r="17" ht="22.8" customHeight="1" spans="1:10">
      <c r="A17" s="107"/>
      <c r="B17" s="110"/>
      <c r="C17" s="110"/>
      <c r="D17" s="110"/>
      <c r="E17" s="110"/>
      <c r="F17" s="110" t="s">
        <v>23</v>
      </c>
      <c r="G17" s="111"/>
      <c r="H17" s="111"/>
      <c r="I17" s="111"/>
      <c r="J17" s="119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D11" sqref="D11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98"/>
      <c r="B1" s="99"/>
      <c r="C1" s="100"/>
      <c r="D1" s="101"/>
      <c r="E1" s="101"/>
      <c r="F1" s="101"/>
      <c r="G1" s="101"/>
      <c r="H1" s="101"/>
      <c r="I1" s="116" t="s">
        <v>212</v>
      </c>
      <c r="J1" s="105"/>
    </row>
    <row r="2" ht="22.8" customHeight="1" spans="1:10">
      <c r="A2" s="98"/>
      <c r="B2" s="102" t="s">
        <v>213</v>
      </c>
      <c r="C2" s="102"/>
      <c r="D2" s="102"/>
      <c r="E2" s="102"/>
      <c r="F2" s="102"/>
      <c r="G2" s="102"/>
      <c r="H2" s="102"/>
      <c r="I2" s="102"/>
      <c r="J2" s="105" t="s">
        <v>3</v>
      </c>
    </row>
    <row r="3" ht="19.55" customHeight="1" spans="1:10">
      <c r="A3" s="103"/>
      <c r="B3" s="123" t="s">
        <v>5</v>
      </c>
      <c r="C3" s="123"/>
      <c r="D3" s="123"/>
      <c r="E3" s="117"/>
      <c r="F3" s="117"/>
      <c r="G3" s="117"/>
      <c r="H3" s="117"/>
      <c r="I3" s="117" t="s">
        <v>6</v>
      </c>
      <c r="J3" s="118"/>
    </row>
    <row r="4" ht="24.4" customHeight="1" spans="1:10">
      <c r="A4" s="105"/>
      <c r="B4" s="106" t="s">
        <v>202</v>
      </c>
      <c r="C4" s="106" t="s">
        <v>71</v>
      </c>
      <c r="D4" s="106" t="s">
        <v>203</v>
      </c>
      <c r="E4" s="106"/>
      <c r="F4" s="106"/>
      <c r="G4" s="106"/>
      <c r="H4" s="106"/>
      <c r="I4" s="106"/>
      <c r="J4" s="119"/>
    </row>
    <row r="5" ht="24.4" customHeight="1" spans="1:10">
      <c r="A5" s="107"/>
      <c r="B5" s="106"/>
      <c r="C5" s="106"/>
      <c r="D5" s="106" t="s">
        <v>59</v>
      </c>
      <c r="E5" s="124" t="s">
        <v>204</v>
      </c>
      <c r="F5" s="106" t="s">
        <v>205</v>
      </c>
      <c r="G5" s="106"/>
      <c r="H5" s="106"/>
      <c r="I5" s="106" t="s">
        <v>172</v>
      </c>
      <c r="J5" s="119"/>
    </row>
    <row r="6" ht="24.4" customHeight="1" spans="1:10">
      <c r="A6" s="107"/>
      <c r="B6" s="106"/>
      <c r="C6" s="106"/>
      <c r="D6" s="106"/>
      <c r="E6" s="124"/>
      <c r="F6" s="106" t="s">
        <v>149</v>
      </c>
      <c r="G6" s="106" t="s">
        <v>206</v>
      </c>
      <c r="H6" s="106" t="s">
        <v>207</v>
      </c>
      <c r="I6" s="106"/>
      <c r="J6" s="120"/>
    </row>
    <row r="7" ht="22.8" customHeight="1" spans="1:10">
      <c r="A7" s="108"/>
      <c r="B7" s="106"/>
      <c r="C7" s="106" t="s">
        <v>72</v>
      </c>
      <c r="D7" s="109"/>
      <c r="E7" s="109"/>
      <c r="F7" s="109"/>
      <c r="G7" s="109"/>
      <c r="H7" s="109"/>
      <c r="I7" s="109"/>
      <c r="J7" s="121"/>
    </row>
    <row r="8" ht="22.8" customHeight="1" spans="1:10">
      <c r="A8" s="108"/>
      <c r="B8" s="106">
        <v>314001</v>
      </c>
      <c r="C8" s="125" t="s">
        <v>73</v>
      </c>
      <c r="D8" s="113" t="s">
        <v>211</v>
      </c>
      <c r="E8" s="109"/>
      <c r="F8" s="109"/>
      <c r="G8" s="109"/>
      <c r="H8" s="109"/>
      <c r="I8" s="109"/>
      <c r="J8" s="121"/>
    </row>
    <row r="9" ht="22.8" customHeight="1" spans="1:10">
      <c r="A9" s="108"/>
      <c r="B9" s="106"/>
      <c r="C9" s="106"/>
      <c r="D9" s="109"/>
      <c r="E9" s="109"/>
      <c r="F9" s="109"/>
      <c r="G9" s="109"/>
      <c r="H9" s="109"/>
      <c r="I9" s="109"/>
      <c r="J9" s="121"/>
    </row>
    <row r="10" ht="22.8" customHeight="1" spans="1:10">
      <c r="A10" s="108"/>
      <c r="B10" s="106"/>
      <c r="C10" s="106"/>
      <c r="D10" s="109"/>
      <c r="E10" s="109"/>
      <c r="F10" s="109"/>
      <c r="G10" s="109"/>
      <c r="H10" s="109"/>
      <c r="I10" s="109"/>
      <c r="J10" s="121"/>
    </row>
    <row r="11" ht="22.8" customHeight="1" spans="1:10">
      <c r="A11" s="108"/>
      <c r="B11" s="106"/>
      <c r="C11" s="106"/>
      <c r="D11" s="109"/>
      <c r="E11" s="109"/>
      <c r="F11" s="109"/>
      <c r="G11" s="109"/>
      <c r="H11" s="109"/>
      <c r="I11" s="109"/>
      <c r="J11" s="121"/>
    </row>
    <row r="12" ht="22.8" customHeight="1" spans="1:10">
      <c r="A12" s="108"/>
      <c r="B12" s="106"/>
      <c r="C12" s="106"/>
      <c r="D12" s="109"/>
      <c r="E12" s="109"/>
      <c r="F12" s="109"/>
      <c r="G12" s="109"/>
      <c r="H12" s="109"/>
      <c r="I12" s="109"/>
      <c r="J12" s="121"/>
    </row>
    <row r="13" ht="22.8" customHeight="1" spans="1:10">
      <c r="A13" s="108"/>
      <c r="B13" s="106"/>
      <c r="C13" s="106"/>
      <c r="D13" s="109"/>
      <c r="E13" s="109"/>
      <c r="F13" s="109"/>
      <c r="G13" s="109"/>
      <c r="H13" s="109"/>
      <c r="I13" s="109"/>
      <c r="J13" s="121"/>
    </row>
    <row r="14" ht="22.8" customHeight="1" spans="1:10">
      <c r="A14" s="108"/>
      <c r="B14" s="106"/>
      <c r="C14" s="106"/>
      <c r="D14" s="109"/>
      <c r="E14" s="109"/>
      <c r="F14" s="109"/>
      <c r="G14" s="109"/>
      <c r="H14" s="109"/>
      <c r="I14" s="109"/>
      <c r="J14" s="121"/>
    </row>
    <row r="15" ht="22.8" customHeight="1" spans="1:10">
      <c r="A15" s="108"/>
      <c r="B15" s="106"/>
      <c r="C15" s="106"/>
      <c r="D15" s="109"/>
      <c r="E15" s="109"/>
      <c r="F15" s="109"/>
      <c r="G15" s="109"/>
      <c r="H15" s="109"/>
      <c r="I15" s="109"/>
      <c r="J15" s="121"/>
    </row>
    <row r="16" ht="22.8" customHeight="1" spans="1:10">
      <c r="A16" s="108"/>
      <c r="B16" s="106"/>
      <c r="C16" s="106"/>
      <c r="D16" s="109"/>
      <c r="E16" s="109"/>
      <c r="F16" s="109"/>
      <c r="G16" s="109"/>
      <c r="H16" s="109"/>
      <c r="I16" s="109"/>
      <c r="J16" s="121"/>
    </row>
    <row r="17" ht="22.8" customHeight="1" spans="1:10">
      <c r="A17" s="108"/>
      <c r="B17" s="106"/>
      <c r="C17" s="106"/>
      <c r="D17" s="109"/>
      <c r="E17" s="109"/>
      <c r="F17" s="109"/>
      <c r="G17" s="109"/>
      <c r="H17" s="109"/>
      <c r="I17" s="109"/>
      <c r="J17" s="121"/>
    </row>
  </sheetData>
  <mergeCells count="8">
    <mergeCell ref="B2:I2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13" activePane="bottomLeft" state="frozen"/>
      <selection/>
      <selection pane="bottomLeft" activeCell="E13" sqref="E13:G13"/>
    </sheetView>
  </sheetViews>
  <sheetFormatPr defaultColWidth="10" defaultRowHeight="13.5"/>
  <cols>
    <col min="1" max="1" width="1.53333333333333" customWidth="1"/>
    <col min="2" max="4" width="6.63333333333333" customWidth="1"/>
    <col min="5" max="5" width="13.3416666666667" customWidth="1"/>
    <col min="6" max="6" width="41.025" customWidth="1"/>
    <col min="7" max="9" width="17.6333333333333" customWidth="1"/>
    <col min="10" max="10" width="1.53333333333333" customWidth="1"/>
    <col min="11" max="12" width="9.76666666666667" customWidth="1"/>
  </cols>
  <sheetData>
    <row r="1" ht="25" customHeight="1" spans="1:10">
      <c r="A1" s="98"/>
      <c r="B1" s="99"/>
      <c r="C1" s="99"/>
      <c r="D1" s="99"/>
      <c r="E1" s="100"/>
      <c r="F1" s="100"/>
      <c r="G1" s="101"/>
      <c r="H1" s="101"/>
      <c r="I1" s="116" t="s">
        <v>214</v>
      </c>
      <c r="J1" s="105"/>
    </row>
    <row r="2" ht="22.8" customHeight="1" spans="1:10">
      <c r="A2" s="98"/>
      <c r="B2" s="102" t="s">
        <v>215</v>
      </c>
      <c r="C2" s="102"/>
      <c r="D2" s="102"/>
      <c r="E2" s="102"/>
      <c r="F2" s="102"/>
      <c r="G2" s="102"/>
      <c r="H2" s="102"/>
      <c r="I2" s="102"/>
      <c r="J2" s="105" t="s">
        <v>3</v>
      </c>
    </row>
    <row r="3" ht="19.55" customHeight="1" spans="1:10">
      <c r="A3" s="103"/>
      <c r="B3" s="104" t="s">
        <v>5</v>
      </c>
      <c r="C3" s="104"/>
      <c r="D3" s="104"/>
      <c r="E3" s="104"/>
      <c r="F3" s="104"/>
      <c r="G3" s="103"/>
      <c r="H3" s="103"/>
      <c r="I3" s="117" t="s">
        <v>6</v>
      </c>
      <c r="J3" s="118"/>
    </row>
    <row r="4" ht="24.4" customHeight="1" spans="1:10">
      <c r="A4" s="105"/>
      <c r="B4" s="106" t="s">
        <v>9</v>
      </c>
      <c r="C4" s="106"/>
      <c r="D4" s="106"/>
      <c r="E4" s="106"/>
      <c r="F4" s="106"/>
      <c r="G4" s="106" t="s">
        <v>216</v>
      </c>
      <c r="H4" s="106"/>
      <c r="I4" s="106"/>
      <c r="J4" s="119"/>
    </row>
    <row r="5" ht="24.4" customHeight="1" spans="1:10">
      <c r="A5" s="107"/>
      <c r="B5" s="106" t="s">
        <v>80</v>
      </c>
      <c r="C5" s="106"/>
      <c r="D5" s="106"/>
      <c r="E5" s="106" t="s">
        <v>70</v>
      </c>
      <c r="F5" s="106" t="s">
        <v>71</v>
      </c>
      <c r="G5" s="106" t="s">
        <v>59</v>
      </c>
      <c r="H5" s="106" t="s">
        <v>76</v>
      </c>
      <c r="I5" s="106" t="s">
        <v>77</v>
      </c>
      <c r="J5" s="119"/>
    </row>
    <row r="6" ht="24.4" customHeight="1" spans="1:10">
      <c r="A6" s="107"/>
      <c r="B6" s="106" t="s">
        <v>81</v>
      </c>
      <c r="C6" s="106" t="s">
        <v>82</v>
      </c>
      <c r="D6" s="106" t="s">
        <v>83</v>
      </c>
      <c r="E6" s="106"/>
      <c r="F6" s="106"/>
      <c r="G6" s="106"/>
      <c r="H6" s="106"/>
      <c r="I6" s="106"/>
      <c r="J6" s="120"/>
    </row>
    <row r="7" ht="22.8" customHeight="1" spans="1:10">
      <c r="A7" s="108"/>
      <c r="B7" s="106"/>
      <c r="C7" s="106"/>
      <c r="D7" s="106"/>
      <c r="E7" s="106"/>
      <c r="F7" s="106" t="s">
        <v>72</v>
      </c>
      <c r="G7" s="109"/>
      <c r="H7" s="109"/>
      <c r="I7" s="109"/>
      <c r="J7" s="121"/>
    </row>
    <row r="8" ht="22.8" customHeight="1" spans="1:10">
      <c r="A8" s="107"/>
      <c r="B8" s="110"/>
      <c r="C8" s="110"/>
      <c r="D8" s="110"/>
      <c r="E8" s="110"/>
      <c r="F8" s="110" t="s">
        <v>23</v>
      </c>
      <c r="G8" s="111"/>
      <c r="H8" s="111"/>
      <c r="I8" s="111"/>
      <c r="J8" s="119"/>
    </row>
    <row r="9" ht="22.8" customHeight="1" spans="1:10">
      <c r="A9" s="107"/>
      <c r="B9" s="110"/>
      <c r="C9" s="110"/>
      <c r="D9" s="110"/>
      <c r="E9" s="110"/>
      <c r="F9" s="110"/>
      <c r="G9" s="111"/>
      <c r="H9" s="111"/>
      <c r="I9" s="111"/>
      <c r="J9" s="119"/>
    </row>
    <row r="10" ht="22.8" customHeight="1" spans="1:10">
      <c r="A10" s="107"/>
      <c r="B10" s="110"/>
      <c r="C10" s="110"/>
      <c r="D10" s="110"/>
      <c r="E10" s="110"/>
      <c r="F10" s="110"/>
      <c r="G10" s="111"/>
      <c r="H10" s="111"/>
      <c r="I10" s="111"/>
      <c r="J10" s="119"/>
    </row>
    <row r="11" ht="22.8" customHeight="1" spans="1:10">
      <c r="A11" s="107"/>
      <c r="B11" s="110"/>
      <c r="C11" s="110"/>
      <c r="D11" s="110"/>
      <c r="E11" s="110"/>
      <c r="F11" s="110"/>
      <c r="G11" s="111"/>
      <c r="H11" s="111"/>
      <c r="I11" s="111"/>
      <c r="J11" s="119"/>
    </row>
    <row r="12" ht="22.8" customHeight="1" spans="1:10">
      <c r="A12" s="107"/>
      <c r="B12" s="110"/>
      <c r="C12" s="110"/>
      <c r="D12" s="110"/>
      <c r="E12" s="110"/>
      <c r="F12" s="110"/>
      <c r="G12" s="111"/>
      <c r="H12" s="111"/>
      <c r="I12" s="111"/>
      <c r="J12" s="119"/>
    </row>
    <row r="13" ht="22.8" customHeight="1" spans="1:10">
      <c r="A13" s="107"/>
      <c r="B13" s="110"/>
      <c r="C13" s="110"/>
      <c r="D13" s="110"/>
      <c r="E13" s="106">
        <v>314001</v>
      </c>
      <c r="F13" s="112" t="s">
        <v>73</v>
      </c>
      <c r="G13" s="113" t="s">
        <v>211</v>
      </c>
      <c r="H13" s="111"/>
      <c r="I13" s="111"/>
      <c r="J13" s="119"/>
    </row>
    <row r="14" ht="22.8" customHeight="1" spans="1:10">
      <c r="A14" s="107"/>
      <c r="B14" s="110"/>
      <c r="C14" s="110"/>
      <c r="D14" s="110"/>
      <c r="E14" s="110"/>
      <c r="F14" s="110"/>
      <c r="G14" s="111"/>
      <c r="H14" s="111"/>
      <c r="I14" s="111"/>
      <c r="J14" s="119"/>
    </row>
    <row r="15" ht="22.8" customHeight="1" spans="1:10">
      <c r="A15" s="107"/>
      <c r="B15" s="110"/>
      <c r="C15" s="110"/>
      <c r="D15" s="110"/>
      <c r="E15" s="110"/>
      <c r="F15" s="110"/>
      <c r="G15" s="111"/>
      <c r="H15" s="111"/>
      <c r="I15" s="111"/>
      <c r="J15" s="119"/>
    </row>
    <row r="16" ht="22.8" customHeight="1" spans="1:10">
      <c r="A16" s="107"/>
      <c r="B16" s="110"/>
      <c r="C16" s="110"/>
      <c r="D16" s="110"/>
      <c r="E16" s="110"/>
      <c r="F16" s="110" t="s">
        <v>23</v>
      </c>
      <c r="G16" s="111"/>
      <c r="H16" s="111"/>
      <c r="I16" s="111"/>
      <c r="J16" s="119"/>
    </row>
    <row r="17" ht="22.8" customHeight="1" spans="1:10">
      <c r="A17" s="107"/>
      <c r="B17" s="110"/>
      <c r="C17" s="110"/>
      <c r="D17" s="110"/>
      <c r="E17" s="110"/>
      <c r="F17" s="110" t="s">
        <v>118</v>
      </c>
      <c r="G17" s="111"/>
      <c r="H17" s="111"/>
      <c r="I17" s="111"/>
      <c r="J17" s="120"/>
    </row>
    <row r="18" ht="9.75" customHeight="1" spans="1:10">
      <c r="A18" s="114"/>
      <c r="B18" s="115"/>
      <c r="C18" s="115"/>
      <c r="D18" s="115"/>
      <c r="E18" s="115"/>
      <c r="F18" s="114"/>
      <c r="G18" s="114"/>
      <c r="H18" s="114"/>
      <c r="I18" s="114"/>
      <c r="J18" s="122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workbookViewId="0">
      <selection activeCell="C8" sqref="C8"/>
    </sheetView>
  </sheetViews>
  <sheetFormatPr defaultColWidth="8" defaultRowHeight="13.5"/>
  <cols>
    <col min="1" max="1" width="5" style="70" customWidth="1"/>
    <col min="2" max="2" width="9.75" style="71" customWidth="1"/>
    <col min="3" max="3" width="23.125" style="70" customWidth="1"/>
    <col min="4" max="4" width="8.25" style="71" customWidth="1"/>
    <col min="5" max="5" width="6" style="71" customWidth="1"/>
    <col min="6" max="6" width="6.75" style="71" customWidth="1"/>
    <col min="7" max="10" width="8" style="71"/>
    <col min="11" max="11" width="6.25" style="71" customWidth="1"/>
    <col min="12" max="12" width="7.25" style="71" customWidth="1"/>
    <col min="13" max="13" width="8.125" style="71" customWidth="1"/>
    <col min="14" max="14" width="8.875" style="71" customWidth="1"/>
    <col min="15" max="15" width="6.875" style="71" customWidth="1"/>
    <col min="16" max="16" width="8" style="71"/>
    <col min="17" max="17" width="5.75" style="71" customWidth="1"/>
    <col min="18" max="18" width="12.25" style="71" customWidth="1"/>
    <col min="19" max="16384" width="8" style="71"/>
  </cols>
  <sheetData>
    <row r="1" ht="22.9" customHeight="1" spans="1:18">
      <c r="A1" s="72"/>
      <c r="B1" s="73"/>
      <c r="C1" s="74"/>
      <c r="D1" s="73"/>
      <c r="R1" s="94" t="s">
        <v>217</v>
      </c>
    </row>
    <row r="2" ht="33" customHeight="1" spans="1:18">
      <c r="A2" s="75" t="s">
        <v>218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="67" customFormat="1" ht="18.95" customHeight="1" spans="1:18">
      <c r="A3" s="76" t="s">
        <v>219</v>
      </c>
      <c r="B3" s="76"/>
      <c r="C3" s="76"/>
      <c r="D3" s="76"/>
      <c r="E3" s="76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95" t="s">
        <v>6</v>
      </c>
      <c r="R3" s="95"/>
    </row>
    <row r="4" s="68" customFormat="1" ht="18" customHeight="1" spans="1:18">
      <c r="A4" s="79" t="s">
        <v>220</v>
      </c>
      <c r="B4" s="80" t="s">
        <v>221</v>
      </c>
      <c r="C4" s="79" t="s">
        <v>222</v>
      </c>
      <c r="D4" s="79" t="s">
        <v>223</v>
      </c>
      <c r="E4" s="80" t="s">
        <v>224</v>
      </c>
      <c r="F4" s="80" t="s">
        <v>225</v>
      </c>
      <c r="G4" s="79" t="s">
        <v>226</v>
      </c>
      <c r="H4" s="81" t="s">
        <v>227</v>
      </c>
      <c r="I4" s="90"/>
      <c r="J4" s="90"/>
      <c r="K4" s="90"/>
      <c r="L4" s="90"/>
      <c r="M4" s="90"/>
      <c r="N4" s="90"/>
      <c r="O4" s="90"/>
      <c r="P4" s="90"/>
      <c r="Q4" s="91"/>
      <c r="R4" s="80" t="s">
        <v>228</v>
      </c>
    </row>
    <row r="5" s="68" customFormat="1" ht="18" customHeight="1" spans="1:18">
      <c r="A5" s="79"/>
      <c r="B5" s="82"/>
      <c r="C5" s="79"/>
      <c r="D5" s="79"/>
      <c r="E5" s="82"/>
      <c r="F5" s="82"/>
      <c r="G5" s="79"/>
      <c r="H5" s="79" t="s">
        <v>59</v>
      </c>
      <c r="I5" s="81" t="s">
        <v>229</v>
      </c>
      <c r="J5" s="90"/>
      <c r="K5" s="90"/>
      <c r="L5" s="90"/>
      <c r="M5" s="90"/>
      <c r="N5" s="91"/>
      <c r="O5" s="80" t="s">
        <v>230</v>
      </c>
      <c r="P5" s="80" t="s">
        <v>231</v>
      </c>
      <c r="Q5" s="80" t="s">
        <v>232</v>
      </c>
      <c r="R5" s="82"/>
    </row>
    <row r="6" s="68" customFormat="1" ht="33" customHeight="1" spans="1:18">
      <c r="A6" s="79"/>
      <c r="B6" s="82"/>
      <c r="C6" s="79"/>
      <c r="D6" s="79"/>
      <c r="E6" s="82"/>
      <c r="F6" s="82"/>
      <c r="G6" s="79"/>
      <c r="H6" s="79"/>
      <c r="I6" s="79" t="s">
        <v>149</v>
      </c>
      <c r="J6" s="81" t="s">
        <v>233</v>
      </c>
      <c r="K6" s="79" t="s">
        <v>234</v>
      </c>
      <c r="L6" s="79"/>
      <c r="M6" s="79" t="s">
        <v>235</v>
      </c>
      <c r="N6" s="79"/>
      <c r="O6" s="82"/>
      <c r="P6" s="82"/>
      <c r="Q6" s="82"/>
      <c r="R6" s="82"/>
    </row>
    <row r="7" s="68" customFormat="1" ht="33.95" customHeight="1" spans="1:18">
      <c r="A7" s="79"/>
      <c r="B7" s="83"/>
      <c r="C7" s="79"/>
      <c r="D7" s="79"/>
      <c r="E7" s="83"/>
      <c r="F7" s="83"/>
      <c r="G7" s="79"/>
      <c r="H7" s="79"/>
      <c r="I7" s="79"/>
      <c r="J7" s="92"/>
      <c r="K7" s="79" t="s">
        <v>197</v>
      </c>
      <c r="L7" s="79" t="s">
        <v>236</v>
      </c>
      <c r="M7" s="79" t="s">
        <v>197</v>
      </c>
      <c r="N7" s="79" t="s">
        <v>236</v>
      </c>
      <c r="O7" s="83"/>
      <c r="P7" s="83"/>
      <c r="Q7" s="83"/>
      <c r="R7" s="83"/>
    </row>
    <row r="8" s="67" customFormat="1" ht="39" customHeight="1" spans="1:18">
      <c r="A8" s="84"/>
      <c r="B8" s="84"/>
      <c r="C8" s="85" t="s">
        <v>211</v>
      </c>
      <c r="D8" s="84"/>
      <c r="E8" s="84"/>
      <c r="F8" s="86"/>
      <c r="G8" s="86"/>
      <c r="H8" s="86"/>
      <c r="I8" s="86"/>
      <c r="J8" s="86"/>
      <c r="K8" s="86"/>
      <c r="L8" s="86"/>
      <c r="M8" s="86"/>
      <c r="N8" s="84"/>
      <c r="O8" s="84"/>
      <c r="P8" s="84"/>
      <c r="Q8" s="86"/>
      <c r="R8" s="96"/>
    </row>
    <row r="9" s="67" customFormat="1" ht="39" customHeight="1" spans="1:18">
      <c r="A9" s="84"/>
      <c r="B9" s="84"/>
      <c r="C9" s="85"/>
      <c r="D9" s="84"/>
      <c r="E9" s="84"/>
      <c r="F9" s="86"/>
      <c r="G9" s="86"/>
      <c r="H9" s="86"/>
      <c r="I9" s="86"/>
      <c r="J9" s="86"/>
      <c r="K9" s="86"/>
      <c r="L9" s="86"/>
      <c r="M9" s="86"/>
      <c r="N9" s="84"/>
      <c r="O9" s="84"/>
      <c r="P9" s="84"/>
      <c r="Q9" s="84"/>
      <c r="R9" s="96"/>
    </row>
    <row r="10" s="67" customFormat="1" ht="39" customHeight="1" spans="1:18">
      <c r="A10" s="84"/>
      <c r="B10" s="84"/>
      <c r="C10" s="85"/>
      <c r="D10" s="84"/>
      <c r="E10" s="84"/>
      <c r="F10" s="86"/>
      <c r="G10" s="86"/>
      <c r="H10" s="86"/>
      <c r="I10" s="86"/>
      <c r="J10" s="86"/>
      <c r="K10" s="86"/>
      <c r="L10" s="86"/>
      <c r="M10" s="86"/>
      <c r="N10" s="84"/>
      <c r="O10" s="84"/>
      <c r="P10" s="84"/>
      <c r="Q10" s="84"/>
      <c r="R10" s="96"/>
    </row>
    <row r="11" s="67" customFormat="1" ht="39" customHeight="1" spans="1:18">
      <c r="A11" s="84"/>
      <c r="B11" s="84"/>
      <c r="C11" s="85"/>
      <c r="D11" s="84"/>
      <c r="E11" s="84"/>
      <c r="F11" s="86"/>
      <c r="G11" s="86"/>
      <c r="H11" s="86"/>
      <c r="I11" s="86"/>
      <c r="J11" s="86"/>
      <c r="K11" s="86"/>
      <c r="L11" s="86"/>
      <c r="N11" s="84"/>
      <c r="O11" s="84"/>
      <c r="P11" s="84"/>
      <c r="Q11" s="84"/>
      <c r="R11" s="96"/>
    </row>
    <row r="12" s="67" customFormat="1" ht="39" customHeight="1" spans="1:18">
      <c r="A12" s="84"/>
      <c r="B12" s="84"/>
      <c r="C12" s="85"/>
      <c r="D12" s="84"/>
      <c r="E12" s="84"/>
      <c r="F12" s="86"/>
      <c r="G12" s="86"/>
      <c r="H12" s="86"/>
      <c r="I12" s="86"/>
      <c r="J12" s="86"/>
      <c r="K12" s="86"/>
      <c r="L12" s="86"/>
      <c r="M12" s="86"/>
      <c r="N12" s="84"/>
      <c r="O12" s="84"/>
      <c r="P12" s="84"/>
      <c r="Q12" s="84"/>
      <c r="R12" s="96"/>
    </row>
    <row r="13" s="67" customFormat="1" ht="39" customHeight="1" spans="1:18">
      <c r="A13" s="84"/>
      <c r="B13" s="84"/>
      <c r="C13" s="85"/>
      <c r="D13" s="84"/>
      <c r="E13" s="84"/>
      <c r="F13" s="86"/>
      <c r="G13" s="86"/>
      <c r="H13" s="86"/>
      <c r="I13" s="86"/>
      <c r="J13" s="86"/>
      <c r="K13" s="86"/>
      <c r="L13" s="86"/>
      <c r="M13" s="86"/>
      <c r="N13" s="84"/>
      <c r="O13" s="84"/>
      <c r="P13" s="84"/>
      <c r="Q13" s="84"/>
      <c r="R13" s="96"/>
    </row>
    <row r="14" s="69" customFormat="1" ht="57" customHeight="1" spans="1:18">
      <c r="A14" s="87" t="s">
        <v>237</v>
      </c>
      <c r="B14" s="88"/>
      <c r="C14" s="88"/>
      <c r="D14" s="88"/>
      <c r="E14" s="88"/>
      <c r="F14" s="89"/>
      <c r="G14" s="86">
        <f>SUM(G8:G13)</f>
        <v>0</v>
      </c>
      <c r="H14" s="86">
        <f>I14+O14+P14+Q14</f>
        <v>0</v>
      </c>
      <c r="I14" s="86">
        <f>J14+K14+M14</f>
        <v>0</v>
      </c>
      <c r="J14" s="86"/>
      <c r="K14" s="86"/>
      <c r="L14" s="86"/>
      <c r="M14" s="86">
        <f>SUM(M8:M13)</f>
        <v>0</v>
      </c>
      <c r="N14" s="93"/>
      <c r="O14" s="93"/>
      <c r="P14" s="93"/>
      <c r="Q14" s="93"/>
      <c r="R14" s="97"/>
    </row>
  </sheetData>
  <mergeCells count="23">
    <mergeCell ref="A1:B1"/>
    <mergeCell ref="A2:R2"/>
    <mergeCell ref="A3:F3"/>
    <mergeCell ref="Q3:R3"/>
    <mergeCell ref="H4:Q4"/>
    <mergeCell ref="I5:N5"/>
    <mergeCell ref="K6:L6"/>
    <mergeCell ref="M6:N6"/>
    <mergeCell ref="A14:F14"/>
    <mergeCell ref="A4:A7"/>
    <mergeCell ref="B4:B7"/>
    <mergeCell ref="C4:C7"/>
    <mergeCell ref="D4:D7"/>
    <mergeCell ref="E4:E7"/>
    <mergeCell ref="F4:F7"/>
    <mergeCell ref="G4:G7"/>
    <mergeCell ref="H5:H7"/>
    <mergeCell ref="I6:I7"/>
    <mergeCell ref="J6:J7"/>
    <mergeCell ref="O5:O7"/>
    <mergeCell ref="P5:P7"/>
    <mergeCell ref="Q5:Q7"/>
    <mergeCell ref="R4:R7"/>
  </mergeCells>
  <pageMargins left="0.590277777777778" right="0.393055555555556" top="1" bottom="1" header="0.5" footer="0.5"/>
  <pageSetup paperSize="9" scale="83" orientation="landscape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F8" sqref="F8"/>
    </sheetView>
  </sheetViews>
  <sheetFormatPr defaultColWidth="7.625" defaultRowHeight="14.25" outlineLevelCol="7"/>
  <cols>
    <col min="1" max="1" width="6.125" style="30" customWidth="1"/>
    <col min="2" max="2" width="8.375" style="31" customWidth="1"/>
    <col min="3" max="3" width="5.125" style="31" customWidth="1"/>
    <col min="4" max="4" width="3.875" style="31" customWidth="1"/>
    <col min="5" max="5" width="18" style="31" customWidth="1"/>
    <col min="6" max="6" width="22.25" style="31" customWidth="1"/>
    <col min="7" max="7" width="11.375" style="31" customWidth="1"/>
    <col min="8" max="8" width="11.5" style="31" customWidth="1"/>
    <col min="9" max="16384" width="7.625" style="31"/>
  </cols>
  <sheetData>
    <row r="1" s="28" customFormat="1" ht="20.45" customHeight="1" spans="1:8">
      <c r="A1" s="32"/>
      <c r="B1" s="32"/>
      <c r="C1" s="33"/>
      <c r="D1" s="33"/>
      <c r="H1" s="34" t="s">
        <v>238</v>
      </c>
    </row>
    <row r="2" ht="32.45" customHeight="1" spans="1:8">
      <c r="A2" s="35" t="s">
        <v>239</v>
      </c>
      <c r="B2" s="35"/>
      <c r="C2" s="35"/>
      <c r="D2" s="35"/>
      <c r="E2" s="35"/>
      <c r="F2" s="35"/>
      <c r="G2" s="35"/>
      <c r="H2" s="35"/>
    </row>
    <row r="3" ht="18" customHeight="1" spans="1:8">
      <c r="A3" s="36" t="s">
        <v>240</v>
      </c>
      <c r="B3" s="36"/>
      <c r="C3" s="36"/>
      <c r="D3" s="36"/>
      <c r="E3" s="36"/>
      <c r="F3" s="36"/>
      <c r="G3" s="36"/>
      <c r="H3" s="36"/>
    </row>
    <row r="4" s="29" customFormat="1" ht="21.95" customHeight="1" spans="1:8">
      <c r="A4" s="37" t="s">
        <v>241</v>
      </c>
      <c r="B4" s="38"/>
      <c r="C4" s="39"/>
      <c r="D4" s="40" t="s">
        <v>73</v>
      </c>
      <c r="E4" s="41"/>
      <c r="F4" s="41"/>
      <c r="G4" s="41"/>
      <c r="H4" s="42"/>
    </row>
    <row r="5" s="29" customFormat="1" ht="16.9" customHeight="1" spans="1:8">
      <c r="A5" s="43" t="s">
        <v>242</v>
      </c>
      <c r="B5" s="44" t="s">
        <v>243</v>
      </c>
      <c r="C5" s="45"/>
      <c r="D5" s="44" t="s">
        <v>244</v>
      </c>
      <c r="E5" s="45"/>
      <c r="F5" s="37" t="s">
        <v>245</v>
      </c>
      <c r="G5" s="38"/>
      <c r="H5" s="39"/>
    </row>
    <row r="6" s="29" customFormat="1" ht="16.9" customHeight="1" spans="1:8">
      <c r="A6" s="43"/>
      <c r="B6" s="46"/>
      <c r="C6" s="47"/>
      <c r="D6" s="46"/>
      <c r="E6" s="47"/>
      <c r="F6" s="48" t="s">
        <v>246</v>
      </c>
      <c r="G6" s="48" t="s">
        <v>247</v>
      </c>
      <c r="H6" s="48" t="s">
        <v>232</v>
      </c>
    </row>
    <row r="7" s="29" customFormat="1" ht="35.25" customHeight="1" spans="1:8">
      <c r="A7" s="43"/>
      <c r="B7" s="37" t="s">
        <v>184</v>
      </c>
      <c r="C7" s="39"/>
      <c r="D7" s="40" t="s">
        <v>248</v>
      </c>
      <c r="E7" s="42"/>
      <c r="F7" s="49">
        <v>91.44</v>
      </c>
      <c r="G7" s="49">
        <v>91.44</v>
      </c>
      <c r="H7" s="49"/>
    </row>
    <row r="8" s="29" customFormat="1" ht="40" customHeight="1" spans="1:8">
      <c r="A8" s="43"/>
      <c r="B8" s="37" t="s">
        <v>185</v>
      </c>
      <c r="C8" s="39"/>
      <c r="D8" s="40" t="s">
        <v>249</v>
      </c>
      <c r="E8" s="42"/>
      <c r="F8" s="49">
        <v>11.16</v>
      </c>
      <c r="G8" s="49">
        <v>11.16</v>
      </c>
      <c r="H8" s="49"/>
    </row>
    <row r="9" s="29" customFormat="1" ht="38.25" customHeight="1" spans="1:8">
      <c r="A9" s="43"/>
      <c r="B9" s="37" t="s">
        <v>250</v>
      </c>
      <c r="C9" s="39"/>
      <c r="D9" s="40" t="s">
        <v>251</v>
      </c>
      <c r="E9" s="42"/>
      <c r="F9" s="49">
        <v>10</v>
      </c>
      <c r="G9" s="49">
        <v>10</v>
      </c>
      <c r="H9" s="49"/>
    </row>
    <row r="10" s="29" customFormat="1" ht="16.9" customHeight="1" spans="1:8">
      <c r="A10" s="43"/>
      <c r="B10" s="50" t="s">
        <v>252</v>
      </c>
      <c r="C10" s="51"/>
      <c r="D10" s="51"/>
      <c r="E10" s="52"/>
      <c r="F10" s="53">
        <f>SUM(F7:F9)</f>
        <v>112.6</v>
      </c>
      <c r="G10" s="53">
        <f>SUM(G7:G9)</f>
        <v>112.6</v>
      </c>
      <c r="H10" s="43">
        <f>SUM(H7:H9)</f>
        <v>0</v>
      </c>
    </row>
    <row r="11" s="29" customFormat="1" ht="55.5" customHeight="1" spans="1:8">
      <c r="A11" s="54" t="s">
        <v>253</v>
      </c>
      <c r="B11" s="55" t="s">
        <v>254</v>
      </c>
      <c r="C11" s="56"/>
      <c r="D11" s="56"/>
      <c r="E11" s="56"/>
      <c r="F11" s="56"/>
      <c r="G11" s="56"/>
      <c r="H11" s="57"/>
    </row>
    <row r="12" s="29" customFormat="1" ht="25.15" customHeight="1" spans="1:8">
      <c r="A12" s="43" t="s">
        <v>255</v>
      </c>
      <c r="B12" s="43" t="s">
        <v>256</v>
      </c>
      <c r="C12" s="50" t="s">
        <v>257</v>
      </c>
      <c r="D12" s="52"/>
      <c r="E12" s="50" t="s">
        <v>258</v>
      </c>
      <c r="F12" s="58"/>
      <c r="G12" s="51" t="s">
        <v>259</v>
      </c>
      <c r="H12" s="52"/>
    </row>
    <row r="13" s="29" customFormat="1" ht="31.5" customHeight="1" spans="1:8">
      <c r="A13" s="43"/>
      <c r="B13" s="48" t="s">
        <v>260</v>
      </c>
      <c r="C13" s="44" t="s">
        <v>261</v>
      </c>
      <c r="D13" s="45"/>
      <c r="E13" s="59" t="s">
        <v>262</v>
      </c>
      <c r="F13" s="60"/>
      <c r="G13" s="61" t="s">
        <v>263</v>
      </c>
      <c r="H13" s="62"/>
    </row>
    <row r="14" s="29" customFormat="1" ht="27.75" customHeight="1" spans="1:8">
      <c r="A14" s="43"/>
      <c r="B14" s="48"/>
      <c r="C14" s="63"/>
      <c r="D14" s="64"/>
      <c r="E14" s="59" t="s">
        <v>264</v>
      </c>
      <c r="F14" s="60"/>
      <c r="G14" s="61" t="s">
        <v>265</v>
      </c>
      <c r="H14" s="62"/>
    </row>
    <row r="15" s="29" customFormat="1" ht="29.25" customHeight="1" spans="1:8">
      <c r="A15" s="43"/>
      <c r="B15" s="48"/>
      <c r="C15" s="46"/>
      <c r="D15" s="47"/>
      <c r="E15" s="59" t="s">
        <v>266</v>
      </c>
      <c r="F15" s="60"/>
      <c r="G15" s="61" t="s">
        <v>267</v>
      </c>
      <c r="H15" s="62"/>
    </row>
    <row r="16" s="29" customFormat="1" ht="31" customHeight="1" spans="1:8">
      <c r="A16" s="43"/>
      <c r="B16" s="48"/>
      <c r="C16" s="44" t="s">
        <v>268</v>
      </c>
      <c r="D16" s="45"/>
      <c r="E16" s="61" t="s">
        <v>269</v>
      </c>
      <c r="F16" s="65"/>
      <c r="G16" s="61" t="s">
        <v>270</v>
      </c>
      <c r="H16" s="62"/>
    </row>
    <row r="17" s="29" customFormat="1" ht="43" customHeight="1" spans="1:8">
      <c r="A17" s="43"/>
      <c r="B17" s="48"/>
      <c r="C17" s="63"/>
      <c r="D17" s="64"/>
      <c r="E17" s="61" t="s">
        <v>271</v>
      </c>
      <c r="F17" s="65"/>
      <c r="G17" s="61" t="s">
        <v>271</v>
      </c>
      <c r="H17" s="65"/>
    </row>
    <row r="18" s="29" customFormat="1" ht="27.75" customHeight="1" spans="1:8">
      <c r="A18" s="43"/>
      <c r="B18" s="48"/>
      <c r="C18" s="44" t="s">
        <v>272</v>
      </c>
      <c r="D18" s="45"/>
      <c r="E18" s="61" t="s">
        <v>273</v>
      </c>
      <c r="F18" s="65"/>
      <c r="G18" s="61" t="s">
        <v>274</v>
      </c>
      <c r="H18" s="62"/>
    </row>
    <row r="19" s="29" customFormat="1" ht="66" customHeight="1" spans="1:8">
      <c r="A19" s="43"/>
      <c r="B19" s="48"/>
      <c r="C19" s="44" t="s">
        <v>275</v>
      </c>
      <c r="D19" s="45"/>
      <c r="E19" s="61" t="s">
        <v>276</v>
      </c>
      <c r="F19" s="65"/>
      <c r="G19" s="61" t="s">
        <v>277</v>
      </c>
      <c r="H19" s="62"/>
    </row>
    <row r="20" s="29" customFormat="1" ht="67" customHeight="1" spans="1:8">
      <c r="A20" s="43"/>
      <c r="B20" s="48"/>
      <c r="C20" s="63"/>
      <c r="D20" s="64"/>
      <c r="E20" s="61" t="s">
        <v>278</v>
      </c>
      <c r="F20" s="65"/>
      <c r="G20" s="61" t="s">
        <v>279</v>
      </c>
      <c r="H20" s="62"/>
    </row>
    <row r="21" s="29" customFormat="1" ht="24.75" customHeight="1" spans="1:8">
      <c r="A21" s="43"/>
      <c r="B21" s="48" t="s">
        <v>280</v>
      </c>
      <c r="C21" s="44" t="s">
        <v>281</v>
      </c>
      <c r="D21" s="45"/>
      <c r="E21" s="40"/>
      <c r="F21" s="65"/>
      <c r="G21" s="40"/>
      <c r="H21" s="42"/>
    </row>
    <row r="22" s="29" customFormat="1" ht="33" customHeight="1" spans="1:8">
      <c r="A22" s="43"/>
      <c r="B22" s="48"/>
      <c r="C22" s="44" t="s">
        <v>282</v>
      </c>
      <c r="D22" s="45"/>
      <c r="E22" s="61" t="s">
        <v>283</v>
      </c>
      <c r="F22" s="65"/>
      <c r="G22" s="61" t="s">
        <v>284</v>
      </c>
      <c r="H22" s="62"/>
    </row>
    <row r="23" s="29" customFormat="1" ht="24" customHeight="1" spans="1:8">
      <c r="A23" s="43"/>
      <c r="B23" s="48"/>
      <c r="C23" s="44" t="s">
        <v>285</v>
      </c>
      <c r="D23" s="45"/>
      <c r="E23" s="61"/>
      <c r="F23" s="65"/>
      <c r="G23" s="61"/>
      <c r="H23" s="62"/>
    </row>
    <row r="24" s="29" customFormat="1" ht="34.5" customHeight="1" spans="1:8">
      <c r="A24" s="43"/>
      <c r="B24" s="48"/>
      <c r="C24" s="44" t="s">
        <v>286</v>
      </c>
      <c r="D24" s="45"/>
      <c r="E24" s="61" t="s">
        <v>287</v>
      </c>
      <c r="F24" s="65"/>
      <c r="G24" s="61" t="s">
        <v>287</v>
      </c>
      <c r="H24" s="65"/>
    </row>
    <row r="25" s="29" customFormat="1" ht="32.25" customHeight="1" spans="1:8">
      <c r="A25" s="43"/>
      <c r="B25" s="48" t="s">
        <v>288</v>
      </c>
      <c r="C25" s="48" t="s">
        <v>289</v>
      </c>
      <c r="D25" s="48"/>
      <c r="E25" s="61" t="s">
        <v>290</v>
      </c>
      <c r="F25" s="65"/>
      <c r="G25" s="61" t="s">
        <v>291</v>
      </c>
      <c r="H25" s="62"/>
    </row>
    <row r="26" s="29" customFormat="1" ht="12" spans="1:1">
      <c r="A26" s="66"/>
    </row>
  </sheetData>
  <mergeCells count="58">
    <mergeCell ref="A1:B1"/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C18:D18"/>
    <mergeCell ref="E18:F18"/>
    <mergeCell ref="G18:H18"/>
    <mergeCell ref="E19:F19"/>
    <mergeCell ref="G19:H19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A5:A10"/>
    <mergeCell ref="A12:A25"/>
    <mergeCell ref="B13:B20"/>
    <mergeCell ref="B21:B24"/>
    <mergeCell ref="B5:C6"/>
    <mergeCell ref="D5:E6"/>
    <mergeCell ref="C13:D15"/>
    <mergeCell ref="C16:D17"/>
    <mergeCell ref="C19:D20"/>
  </mergeCells>
  <pageMargins left="0.62992125984252" right="0" top="0" bottom="0" header="0.31496062992126" footer="0.31496062992126"/>
  <pageSetup paperSize="9" orientation="portrait" horizontalDpi="600" verticalDpi="600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workbookViewId="0">
      <selection activeCell="G19" sqref="G19"/>
    </sheetView>
  </sheetViews>
  <sheetFormatPr defaultColWidth="5.5" defaultRowHeight="11.25" outlineLevelRow="7"/>
  <cols>
    <col min="1" max="1" width="4.5" style="2" customWidth="1"/>
    <col min="2" max="2" width="9.625" style="3" customWidth="1"/>
    <col min="3" max="3" width="8" style="4" customWidth="1"/>
    <col min="4" max="4" width="5.625" style="3" customWidth="1"/>
    <col min="5" max="5" width="18.75" style="3" customWidth="1"/>
    <col min="6" max="6" width="8.375" style="3" customWidth="1"/>
    <col min="7" max="7" width="12.25" style="3" customWidth="1"/>
    <col min="8" max="8" width="4.75" style="3" customWidth="1"/>
    <col min="9" max="9" width="9.75" style="3" customWidth="1"/>
    <col min="10" max="10" width="5" style="3" customWidth="1"/>
    <col min="11" max="11" width="4.5" style="3" customWidth="1"/>
    <col min="12" max="12" width="19.25" style="3" customWidth="1"/>
    <col min="13" max="13" width="4.625" style="3" customWidth="1"/>
    <col min="14" max="14" width="13.375" style="3" customWidth="1"/>
    <col min="15" max="15" width="5.125" style="3" customWidth="1"/>
    <col min="16" max="16" width="9.25" style="3" customWidth="1"/>
    <col min="17" max="17" width="5.5" style="3" customWidth="1"/>
    <col min="18" max="16384" width="5.5" style="3"/>
  </cols>
  <sheetData>
    <row r="1" ht="13.5" spans="16:17">
      <c r="P1" s="23" t="s">
        <v>292</v>
      </c>
      <c r="Q1" s="23"/>
    </row>
    <row r="2" ht="22.5" spans="1:17">
      <c r="A2" s="5" t="s">
        <v>293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2" spans="1:17">
      <c r="A3" s="7" t="s">
        <v>5</v>
      </c>
      <c r="B3" s="7"/>
      <c r="C3" s="8"/>
      <c r="D3" s="7"/>
      <c r="E3" s="7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294</v>
      </c>
      <c r="Q3" s="9"/>
    </row>
    <row r="4" s="1" customFormat="1" ht="12" spans="1:17">
      <c r="A4" s="10" t="s">
        <v>220</v>
      </c>
      <c r="B4" s="10" t="s">
        <v>295</v>
      </c>
      <c r="C4" s="11" t="s">
        <v>296</v>
      </c>
      <c r="D4" s="10"/>
      <c r="E4" s="10" t="s">
        <v>297</v>
      </c>
      <c r="F4" s="12" t="s">
        <v>298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24"/>
    </row>
    <row r="5" s="1" customFormat="1" ht="12" spans="1:17">
      <c r="A5" s="10"/>
      <c r="B5" s="10"/>
      <c r="C5" s="14" t="s">
        <v>299</v>
      </c>
      <c r="D5" s="10" t="s">
        <v>300</v>
      </c>
      <c r="E5" s="10"/>
      <c r="F5" s="12" t="s">
        <v>301</v>
      </c>
      <c r="G5" s="13"/>
      <c r="H5" s="13"/>
      <c r="I5" s="13"/>
      <c r="J5" s="24"/>
      <c r="K5" s="12" t="s">
        <v>302</v>
      </c>
      <c r="L5" s="13"/>
      <c r="M5" s="13"/>
      <c r="N5" s="13"/>
      <c r="O5" s="24"/>
      <c r="P5" s="12" t="s">
        <v>289</v>
      </c>
      <c r="Q5" s="10" t="s">
        <v>303</v>
      </c>
    </row>
    <row r="6" s="1" customFormat="1" ht="36" spans="1:17">
      <c r="A6" s="10"/>
      <c r="B6" s="10"/>
      <c r="C6" s="15"/>
      <c r="D6" s="10"/>
      <c r="E6" s="10"/>
      <c r="F6" s="10" t="s">
        <v>261</v>
      </c>
      <c r="G6" s="10" t="s">
        <v>268</v>
      </c>
      <c r="H6" s="10" t="s">
        <v>272</v>
      </c>
      <c r="I6" s="10" t="s">
        <v>275</v>
      </c>
      <c r="J6" s="10" t="s">
        <v>304</v>
      </c>
      <c r="K6" s="10" t="s">
        <v>305</v>
      </c>
      <c r="L6" s="10" t="s">
        <v>306</v>
      </c>
      <c r="M6" s="10" t="s">
        <v>307</v>
      </c>
      <c r="N6" s="10" t="s">
        <v>308</v>
      </c>
      <c r="O6" s="10" t="s">
        <v>309</v>
      </c>
      <c r="P6" s="12"/>
      <c r="Q6" s="10"/>
    </row>
    <row r="7" ht="165" customHeight="1" spans="1:17">
      <c r="A7" s="16" t="s">
        <v>310</v>
      </c>
      <c r="B7" s="17" t="s">
        <v>311</v>
      </c>
      <c r="C7" s="18">
        <v>5</v>
      </c>
      <c r="D7" s="19"/>
      <c r="E7" s="17" t="s">
        <v>312</v>
      </c>
      <c r="F7" s="20" t="s">
        <v>313</v>
      </c>
      <c r="G7" s="20" t="s">
        <v>314</v>
      </c>
      <c r="H7" s="20" t="s">
        <v>315</v>
      </c>
      <c r="I7" s="20" t="s">
        <v>277</v>
      </c>
      <c r="J7" s="25"/>
      <c r="K7" s="26"/>
      <c r="L7" s="20" t="s">
        <v>316</v>
      </c>
      <c r="M7" s="27"/>
      <c r="N7" s="20" t="s">
        <v>287</v>
      </c>
      <c r="O7" s="27"/>
      <c r="P7" s="20" t="s">
        <v>317</v>
      </c>
      <c r="Q7" s="16"/>
    </row>
    <row r="8" ht="146" customHeight="1" spans="1:17">
      <c r="A8" s="21" t="s">
        <v>318</v>
      </c>
      <c r="B8" s="17" t="s">
        <v>319</v>
      </c>
      <c r="C8" s="18">
        <v>5</v>
      </c>
      <c r="D8" s="22"/>
      <c r="E8" s="17" t="s">
        <v>320</v>
      </c>
      <c r="F8" s="20" t="s">
        <v>321</v>
      </c>
      <c r="G8" s="20" t="s">
        <v>322</v>
      </c>
      <c r="H8" s="20" t="s">
        <v>315</v>
      </c>
      <c r="I8" s="20" t="s">
        <v>279</v>
      </c>
      <c r="J8" s="25"/>
      <c r="K8" s="26"/>
      <c r="L8" s="20" t="s">
        <v>323</v>
      </c>
      <c r="M8" s="27"/>
      <c r="N8" s="20" t="s">
        <v>324</v>
      </c>
      <c r="O8" s="27"/>
      <c r="P8" s="20" t="s">
        <v>317</v>
      </c>
      <c r="Q8" s="16"/>
    </row>
  </sheetData>
  <mergeCells count="14">
    <mergeCell ref="P1:Q1"/>
    <mergeCell ref="A2:Q2"/>
    <mergeCell ref="A3:E3"/>
    <mergeCell ref="C4:D4"/>
    <mergeCell ref="F4:Q4"/>
    <mergeCell ref="F5:J5"/>
    <mergeCell ref="K5:O5"/>
    <mergeCell ref="A4:A6"/>
    <mergeCell ref="B4:B6"/>
    <mergeCell ref="C5:C6"/>
    <mergeCell ref="D5:D6"/>
    <mergeCell ref="E4:E6"/>
    <mergeCell ref="P5:P6"/>
    <mergeCell ref="Q5:Q6"/>
  </mergeCells>
  <pageMargins left="0.078740157480315" right="0.118110236220472" top="0.669291338582677" bottom="0.393700787401575" header="0.511811023622047" footer="0.31496062992126"/>
  <pageSetup paperSize="9" scale="90" fitToHeight="2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I13" sqref="I13"/>
    </sheetView>
  </sheetViews>
  <sheetFormatPr defaultColWidth="10" defaultRowHeight="13.5" outlineLevelCol="5"/>
  <cols>
    <col min="1" max="1" width="1.53333333333333" style="126" customWidth="1"/>
    <col min="2" max="2" width="42.6333333333333" style="126" customWidth="1"/>
    <col min="3" max="3" width="16.6333333333333" style="126" customWidth="1"/>
    <col min="4" max="4" width="42.6333333333333" style="126" customWidth="1"/>
    <col min="5" max="5" width="16.6333333333333" style="126" customWidth="1"/>
    <col min="6" max="6" width="1.53333333333333" style="126" customWidth="1"/>
    <col min="7" max="11" width="9.76666666666667" style="126" customWidth="1"/>
    <col min="12" max="16384" width="10" style="126"/>
  </cols>
  <sheetData>
    <row r="1" s="199" customFormat="1" ht="25" customHeight="1" spans="1:6">
      <c r="A1" s="200"/>
      <c r="B1" s="99"/>
      <c r="D1" s="99"/>
      <c r="E1" s="201" t="s">
        <v>2</v>
      </c>
      <c r="F1" s="202" t="s">
        <v>3</v>
      </c>
    </row>
    <row r="2" ht="22.8" customHeight="1" spans="1:6">
      <c r="A2" s="188"/>
      <c r="B2" s="189" t="s">
        <v>4</v>
      </c>
      <c r="C2" s="189"/>
      <c r="D2" s="189"/>
      <c r="E2" s="189"/>
      <c r="F2" s="157"/>
    </row>
    <row r="3" ht="19.55" customHeight="1" spans="1:6">
      <c r="A3" s="188"/>
      <c r="B3" s="133" t="s">
        <v>5</v>
      </c>
      <c r="D3" s="128"/>
      <c r="E3" s="203" t="s">
        <v>6</v>
      </c>
      <c r="F3" s="157"/>
    </row>
    <row r="4" ht="26" customHeight="1" spans="1:6">
      <c r="A4" s="188"/>
      <c r="B4" s="106" t="s">
        <v>7</v>
      </c>
      <c r="C4" s="106"/>
      <c r="D4" s="106" t="s">
        <v>8</v>
      </c>
      <c r="E4" s="106"/>
      <c r="F4" s="157"/>
    </row>
    <row r="5" ht="26" customHeight="1" spans="1:6">
      <c r="A5" s="188"/>
      <c r="B5" s="106" t="s">
        <v>9</v>
      </c>
      <c r="C5" s="106" t="s">
        <v>10</v>
      </c>
      <c r="D5" s="106" t="s">
        <v>9</v>
      </c>
      <c r="E5" s="106" t="s">
        <v>10</v>
      </c>
      <c r="F5" s="157"/>
    </row>
    <row r="6" ht="26" customHeight="1" spans="1:6">
      <c r="A6" s="130"/>
      <c r="B6" s="110" t="s">
        <v>11</v>
      </c>
      <c r="C6" s="111">
        <v>112.6</v>
      </c>
      <c r="D6" s="110" t="s">
        <v>12</v>
      </c>
      <c r="E6" s="111">
        <v>92.38</v>
      </c>
      <c r="F6" s="138"/>
    </row>
    <row r="7" ht="26" customHeight="1" spans="1:6">
      <c r="A7" s="130"/>
      <c r="B7" s="110" t="s">
        <v>13</v>
      </c>
      <c r="C7" s="111"/>
      <c r="D7" s="110" t="s">
        <v>14</v>
      </c>
      <c r="E7" s="111"/>
      <c r="F7" s="138"/>
    </row>
    <row r="8" ht="26" customHeight="1" spans="1:6">
      <c r="A8" s="130"/>
      <c r="B8" s="110" t="s">
        <v>15</v>
      </c>
      <c r="C8" s="111"/>
      <c r="D8" s="110" t="s">
        <v>16</v>
      </c>
      <c r="E8" s="111"/>
      <c r="F8" s="138"/>
    </row>
    <row r="9" ht="26" customHeight="1" spans="1:6">
      <c r="A9" s="130"/>
      <c r="B9" s="110" t="s">
        <v>17</v>
      </c>
      <c r="C9" s="111"/>
      <c r="D9" s="110" t="s">
        <v>18</v>
      </c>
      <c r="E9" s="111"/>
      <c r="F9" s="138"/>
    </row>
    <row r="10" ht="26" customHeight="1" spans="1:6">
      <c r="A10" s="130"/>
      <c r="B10" s="110" t="s">
        <v>19</v>
      </c>
      <c r="C10" s="111"/>
      <c r="D10" s="110" t="s">
        <v>20</v>
      </c>
      <c r="E10" s="111"/>
      <c r="F10" s="138"/>
    </row>
    <row r="11" ht="26" customHeight="1" spans="1:6">
      <c r="A11" s="130"/>
      <c r="B11" s="110" t="s">
        <v>21</v>
      </c>
      <c r="C11" s="111"/>
      <c r="D11" s="110" t="s">
        <v>22</v>
      </c>
      <c r="E11" s="111"/>
      <c r="F11" s="138"/>
    </row>
    <row r="12" ht="26" customHeight="1" spans="1:6">
      <c r="A12" s="130"/>
      <c r="B12" s="110" t="s">
        <v>23</v>
      </c>
      <c r="C12" s="111"/>
      <c r="D12" s="110" t="s">
        <v>24</v>
      </c>
      <c r="E12" s="111"/>
      <c r="F12" s="138"/>
    </row>
    <row r="13" ht="26" customHeight="1" spans="1:6">
      <c r="A13" s="130"/>
      <c r="B13" s="110" t="s">
        <v>23</v>
      </c>
      <c r="C13" s="111"/>
      <c r="D13" s="110" t="s">
        <v>25</v>
      </c>
      <c r="E13" s="111">
        <v>6.5</v>
      </c>
      <c r="F13" s="138"/>
    </row>
    <row r="14" ht="26" customHeight="1" spans="1:6">
      <c r="A14" s="130"/>
      <c r="B14" s="110" t="s">
        <v>23</v>
      </c>
      <c r="C14" s="111"/>
      <c r="D14" s="110" t="s">
        <v>26</v>
      </c>
      <c r="E14" s="111"/>
      <c r="F14" s="138"/>
    </row>
    <row r="15" ht="26" customHeight="1" spans="1:6">
      <c r="A15" s="130"/>
      <c r="B15" s="110" t="s">
        <v>23</v>
      </c>
      <c r="C15" s="111"/>
      <c r="D15" s="110" t="s">
        <v>27</v>
      </c>
      <c r="E15" s="111">
        <v>5.64</v>
      </c>
      <c r="F15" s="138"/>
    </row>
    <row r="16" ht="26" customHeight="1" spans="1:6">
      <c r="A16" s="130"/>
      <c r="B16" s="110" t="s">
        <v>23</v>
      </c>
      <c r="C16" s="111"/>
      <c r="D16" s="110" t="s">
        <v>28</v>
      </c>
      <c r="E16" s="111"/>
      <c r="F16" s="138"/>
    </row>
    <row r="17" ht="26" customHeight="1" spans="1:6">
      <c r="A17" s="130"/>
      <c r="B17" s="110" t="s">
        <v>23</v>
      </c>
      <c r="C17" s="111"/>
      <c r="D17" s="110" t="s">
        <v>29</v>
      </c>
      <c r="E17" s="111"/>
      <c r="F17" s="138"/>
    </row>
    <row r="18" ht="26" customHeight="1" spans="1:6">
      <c r="A18" s="130"/>
      <c r="B18" s="110" t="s">
        <v>23</v>
      </c>
      <c r="C18" s="111"/>
      <c r="D18" s="110" t="s">
        <v>30</v>
      </c>
      <c r="E18" s="111"/>
      <c r="F18" s="138"/>
    </row>
    <row r="19" ht="26" customHeight="1" spans="1:6">
      <c r="A19" s="130"/>
      <c r="B19" s="110" t="s">
        <v>23</v>
      </c>
      <c r="C19" s="111"/>
      <c r="D19" s="110" t="s">
        <v>31</v>
      </c>
      <c r="E19" s="111"/>
      <c r="F19" s="138"/>
    </row>
    <row r="20" ht="26" customHeight="1" spans="1:6">
      <c r="A20" s="130"/>
      <c r="B20" s="110" t="s">
        <v>23</v>
      </c>
      <c r="C20" s="111"/>
      <c r="D20" s="110" t="s">
        <v>32</v>
      </c>
      <c r="E20" s="111"/>
      <c r="F20" s="138"/>
    </row>
    <row r="21" ht="26" customHeight="1" spans="1:6">
      <c r="A21" s="130"/>
      <c r="B21" s="110" t="s">
        <v>23</v>
      </c>
      <c r="C21" s="111"/>
      <c r="D21" s="110" t="s">
        <v>33</v>
      </c>
      <c r="E21" s="111"/>
      <c r="F21" s="138"/>
    </row>
    <row r="22" ht="26" customHeight="1" spans="1:6">
      <c r="A22" s="130"/>
      <c r="B22" s="110" t="s">
        <v>23</v>
      </c>
      <c r="C22" s="111"/>
      <c r="D22" s="110" t="s">
        <v>34</v>
      </c>
      <c r="E22" s="111"/>
      <c r="F22" s="138"/>
    </row>
    <row r="23" ht="26" customHeight="1" spans="1:6">
      <c r="A23" s="130"/>
      <c r="B23" s="110" t="s">
        <v>23</v>
      </c>
      <c r="C23" s="111"/>
      <c r="D23" s="110" t="s">
        <v>35</v>
      </c>
      <c r="E23" s="111"/>
      <c r="F23" s="138"/>
    </row>
    <row r="24" ht="26" customHeight="1" spans="1:6">
      <c r="A24" s="130"/>
      <c r="B24" s="110" t="s">
        <v>23</v>
      </c>
      <c r="C24" s="111"/>
      <c r="D24" s="110" t="s">
        <v>36</v>
      </c>
      <c r="E24" s="111"/>
      <c r="F24" s="138"/>
    </row>
    <row r="25" ht="26" customHeight="1" spans="1:6">
      <c r="A25" s="130"/>
      <c r="B25" s="110" t="s">
        <v>23</v>
      </c>
      <c r="C25" s="111"/>
      <c r="D25" s="110" t="s">
        <v>37</v>
      </c>
      <c r="E25" s="111">
        <v>8.08</v>
      </c>
      <c r="F25" s="138"/>
    </row>
    <row r="26" ht="26" customHeight="1" spans="1:6">
      <c r="A26" s="130"/>
      <c r="B26" s="110" t="s">
        <v>23</v>
      </c>
      <c r="C26" s="111"/>
      <c r="D26" s="110" t="s">
        <v>38</v>
      </c>
      <c r="E26" s="111"/>
      <c r="F26" s="138"/>
    </row>
    <row r="27" ht="26" customHeight="1" spans="1:6">
      <c r="A27" s="130"/>
      <c r="B27" s="110" t="s">
        <v>23</v>
      </c>
      <c r="C27" s="111"/>
      <c r="D27" s="110" t="s">
        <v>39</v>
      </c>
      <c r="E27" s="111"/>
      <c r="F27" s="138"/>
    </row>
    <row r="28" ht="26" customHeight="1" spans="1:6">
      <c r="A28" s="130"/>
      <c r="B28" s="110" t="s">
        <v>23</v>
      </c>
      <c r="C28" s="111"/>
      <c r="D28" s="110" t="s">
        <v>40</v>
      </c>
      <c r="E28" s="111"/>
      <c r="F28" s="138"/>
    </row>
    <row r="29" ht="26" customHeight="1" spans="1:6">
      <c r="A29" s="130"/>
      <c r="B29" s="110" t="s">
        <v>23</v>
      </c>
      <c r="C29" s="111"/>
      <c r="D29" s="110" t="s">
        <v>41</v>
      </c>
      <c r="E29" s="111"/>
      <c r="F29" s="138"/>
    </row>
    <row r="30" ht="26" customHeight="1" spans="1:6">
      <c r="A30" s="130"/>
      <c r="B30" s="110" t="s">
        <v>23</v>
      </c>
      <c r="C30" s="111"/>
      <c r="D30" s="110" t="s">
        <v>42</v>
      </c>
      <c r="E30" s="111"/>
      <c r="F30" s="138"/>
    </row>
    <row r="31" ht="26" customHeight="1" spans="1:6">
      <c r="A31" s="130"/>
      <c r="B31" s="110" t="s">
        <v>23</v>
      </c>
      <c r="C31" s="111"/>
      <c r="D31" s="110" t="s">
        <v>43</v>
      </c>
      <c r="E31" s="111"/>
      <c r="F31" s="138"/>
    </row>
    <row r="32" ht="26" customHeight="1" spans="1:6">
      <c r="A32" s="130"/>
      <c r="B32" s="110" t="s">
        <v>23</v>
      </c>
      <c r="C32" s="111"/>
      <c r="D32" s="110" t="s">
        <v>44</v>
      </c>
      <c r="E32" s="111"/>
      <c r="F32" s="138"/>
    </row>
    <row r="33" ht="26" customHeight="1" spans="1:6">
      <c r="A33" s="130"/>
      <c r="B33" s="110" t="s">
        <v>23</v>
      </c>
      <c r="C33" s="111"/>
      <c r="D33" s="110" t="s">
        <v>45</v>
      </c>
      <c r="E33" s="111"/>
      <c r="F33" s="138"/>
    </row>
    <row r="34" ht="26" customHeight="1" spans="1:6">
      <c r="A34" s="130"/>
      <c r="B34" s="110" t="s">
        <v>23</v>
      </c>
      <c r="C34" s="111"/>
      <c r="D34" s="110" t="s">
        <v>46</v>
      </c>
      <c r="E34" s="111"/>
      <c r="F34" s="138"/>
    </row>
    <row r="35" ht="26" customHeight="1" spans="1:6">
      <c r="A35" s="130"/>
      <c r="B35" s="110" t="s">
        <v>23</v>
      </c>
      <c r="C35" s="111"/>
      <c r="D35" s="110" t="s">
        <v>47</v>
      </c>
      <c r="E35" s="111"/>
      <c r="F35" s="138"/>
    </row>
    <row r="36" ht="26" customHeight="1" spans="1:6">
      <c r="A36" s="139"/>
      <c r="B36" s="106" t="s">
        <v>48</v>
      </c>
      <c r="C36" s="109">
        <f>C6</f>
        <v>112.6</v>
      </c>
      <c r="D36" s="106" t="s">
        <v>49</v>
      </c>
      <c r="E36" s="109">
        <f>SUM(E6:E35)</f>
        <v>112.6</v>
      </c>
      <c r="F36" s="140"/>
    </row>
    <row r="37" ht="26" customHeight="1" spans="1:6">
      <c r="A37" s="130"/>
      <c r="B37" s="110" t="s">
        <v>50</v>
      </c>
      <c r="C37" s="111"/>
      <c r="D37" s="110" t="s">
        <v>51</v>
      </c>
      <c r="E37" s="111"/>
      <c r="F37" s="204"/>
    </row>
    <row r="38" ht="26" customHeight="1" spans="1:6">
      <c r="A38" s="205"/>
      <c r="B38" s="110" t="s">
        <v>52</v>
      </c>
      <c r="C38" s="111"/>
      <c r="D38" s="110" t="s">
        <v>53</v>
      </c>
      <c r="E38" s="111"/>
      <c r="F38" s="204"/>
    </row>
    <row r="39" ht="26" customHeight="1" spans="1:6">
      <c r="A39" s="205"/>
      <c r="B39" s="206"/>
      <c r="C39" s="206"/>
      <c r="D39" s="110" t="s">
        <v>54</v>
      </c>
      <c r="E39" s="111"/>
      <c r="F39" s="204"/>
    </row>
    <row r="40" ht="26" customHeight="1" spans="1:6">
      <c r="A40" s="207"/>
      <c r="B40" s="106" t="s">
        <v>55</v>
      </c>
      <c r="C40" s="109">
        <f>C36</f>
        <v>112.6</v>
      </c>
      <c r="D40" s="106" t="s">
        <v>56</v>
      </c>
      <c r="E40" s="109">
        <f>E36</f>
        <v>112.6</v>
      </c>
      <c r="F40" s="208"/>
    </row>
    <row r="41" ht="9.75" customHeight="1" spans="1:6">
      <c r="A41" s="192"/>
      <c r="B41" s="192"/>
      <c r="C41" s="209"/>
      <c r="D41" s="209"/>
      <c r="E41" s="192"/>
      <c r="F41" s="193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3333333333333" style="126" customWidth="1"/>
    <col min="2" max="2" width="16.825" style="126" customWidth="1"/>
    <col min="3" max="3" width="31.7833333333333" style="126" customWidth="1"/>
    <col min="4" max="14" width="13" style="126" customWidth="1"/>
    <col min="15" max="15" width="1.53333333333333" style="126" customWidth="1"/>
    <col min="16" max="16" width="9.76666666666667" style="126" customWidth="1"/>
    <col min="17" max="16384" width="10" style="126"/>
  </cols>
  <sheetData>
    <row r="1" ht="25" customHeight="1" spans="1:15">
      <c r="A1" s="127"/>
      <c r="B1" s="99"/>
      <c r="C1" s="128"/>
      <c r="D1" s="196"/>
      <c r="E1" s="196"/>
      <c r="F1" s="196"/>
      <c r="G1" s="128"/>
      <c r="H1" s="128"/>
      <c r="I1" s="128"/>
      <c r="L1" s="128"/>
      <c r="M1" s="128"/>
      <c r="N1" s="129" t="s">
        <v>57</v>
      </c>
      <c r="O1" s="130"/>
    </row>
    <row r="2" ht="22.8" customHeight="1" spans="1:15">
      <c r="A2" s="127"/>
      <c r="B2" s="131" t="s">
        <v>58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0" t="s">
        <v>3</v>
      </c>
    </row>
    <row r="3" ht="19.55" customHeight="1" spans="1:15">
      <c r="A3" s="132"/>
      <c r="B3" s="133" t="s">
        <v>5</v>
      </c>
      <c r="C3" s="133"/>
      <c r="D3" s="132"/>
      <c r="E3" s="132"/>
      <c r="F3" s="177"/>
      <c r="G3" s="132"/>
      <c r="H3" s="177"/>
      <c r="I3" s="177"/>
      <c r="J3" s="177"/>
      <c r="K3" s="177"/>
      <c r="L3" s="177"/>
      <c r="M3" s="177"/>
      <c r="N3" s="134" t="s">
        <v>6</v>
      </c>
      <c r="O3" s="135"/>
    </row>
    <row r="4" ht="24.4" customHeight="1" spans="1:15">
      <c r="A4" s="136"/>
      <c r="B4" s="124" t="s">
        <v>9</v>
      </c>
      <c r="C4" s="124"/>
      <c r="D4" s="124" t="s">
        <v>59</v>
      </c>
      <c r="E4" s="124" t="s">
        <v>60</v>
      </c>
      <c r="F4" s="124" t="s">
        <v>61</v>
      </c>
      <c r="G4" s="124" t="s">
        <v>62</v>
      </c>
      <c r="H4" s="124" t="s">
        <v>63</v>
      </c>
      <c r="I4" s="124" t="s">
        <v>64</v>
      </c>
      <c r="J4" s="124" t="s">
        <v>65</v>
      </c>
      <c r="K4" s="124" t="s">
        <v>66</v>
      </c>
      <c r="L4" s="124" t="s">
        <v>67</v>
      </c>
      <c r="M4" s="124" t="s">
        <v>68</v>
      </c>
      <c r="N4" s="124" t="s">
        <v>69</v>
      </c>
      <c r="O4" s="138"/>
    </row>
    <row r="5" ht="24.4" customHeight="1" spans="1:15">
      <c r="A5" s="136"/>
      <c r="B5" s="124" t="s">
        <v>70</v>
      </c>
      <c r="C5" s="124" t="s">
        <v>71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38"/>
    </row>
    <row r="6" ht="24.4" customHeight="1" spans="1:15">
      <c r="A6" s="136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38"/>
    </row>
    <row r="7" ht="27" customHeight="1" spans="1:15">
      <c r="A7" s="139"/>
      <c r="B7" s="112"/>
      <c r="C7" s="198" t="s">
        <v>72</v>
      </c>
      <c r="D7" s="109">
        <f>SUM(D8:D15)</f>
        <v>112.6</v>
      </c>
      <c r="E7" s="109"/>
      <c r="F7" s="109">
        <f>SUM(F8:F15)</f>
        <v>112.6</v>
      </c>
      <c r="G7" s="109"/>
      <c r="H7" s="109"/>
      <c r="I7" s="109"/>
      <c r="J7" s="109"/>
      <c r="K7" s="109"/>
      <c r="L7" s="109"/>
      <c r="M7" s="109"/>
      <c r="N7" s="109"/>
      <c r="O7" s="140"/>
    </row>
    <row r="8" ht="27" customHeight="1" spans="1:15">
      <c r="A8" s="139"/>
      <c r="B8" s="112">
        <v>314001</v>
      </c>
      <c r="C8" s="141" t="s">
        <v>73</v>
      </c>
      <c r="D8" s="109">
        <f>F8</f>
        <v>112.6</v>
      </c>
      <c r="E8" s="109"/>
      <c r="F8" s="109">
        <v>112.6</v>
      </c>
      <c r="G8" s="109"/>
      <c r="H8" s="109"/>
      <c r="I8" s="109"/>
      <c r="J8" s="109"/>
      <c r="K8" s="109"/>
      <c r="L8" s="109"/>
      <c r="M8" s="109"/>
      <c r="N8" s="109"/>
      <c r="O8" s="140"/>
    </row>
    <row r="9" ht="27" customHeight="1" spans="1:15">
      <c r="A9" s="139"/>
      <c r="B9" s="112"/>
      <c r="C9" s="141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40"/>
    </row>
    <row r="10" ht="27" customHeight="1" spans="1:15">
      <c r="A10" s="139"/>
      <c r="B10" s="112"/>
      <c r="C10" s="197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40"/>
    </row>
    <row r="11" ht="27" customHeight="1" spans="1:15">
      <c r="A11" s="139"/>
      <c r="B11" s="112"/>
      <c r="C11" s="154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40"/>
    </row>
    <row r="12" ht="27" customHeight="1" spans="1:15">
      <c r="A12" s="139"/>
      <c r="B12" s="112"/>
      <c r="C12" s="154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40"/>
    </row>
    <row r="13" ht="27" customHeight="1" spans="1:15">
      <c r="A13" s="139"/>
      <c r="B13" s="112"/>
      <c r="C13" s="197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40"/>
    </row>
    <row r="14" ht="27" customHeight="1" spans="1:15">
      <c r="A14" s="139"/>
      <c r="B14" s="112"/>
      <c r="C14" s="197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40"/>
    </row>
    <row r="15" ht="27" customHeight="1" spans="1:15">
      <c r="A15" s="139"/>
      <c r="B15" s="112"/>
      <c r="C15" s="154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40"/>
    </row>
    <row r="16" ht="27" customHeight="1" spans="1:15">
      <c r="A16" s="139"/>
      <c r="B16" s="106"/>
      <c r="C16" s="106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40"/>
    </row>
    <row r="17" ht="27" customHeight="1" spans="1:15">
      <c r="A17" s="139"/>
      <c r="B17" s="106"/>
      <c r="C17" s="106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40"/>
    </row>
    <row r="18" ht="27" customHeight="1" spans="1:15">
      <c r="A18" s="139"/>
      <c r="B18" s="106"/>
      <c r="C18" s="106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40"/>
    </row>
    <row r="19" ht="27" customHeight="1" spans="1:15">
      <c r="A19" s="139"/>
      <c r="B19" s="106"/>
      <c r="C19" s="106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40"/>
    </row>
    <row r="20" ht="27" customHeight="1" spans="1:15">
      <c r="A20" s="136"/>
      <c r="B20" s="110"/>
      <c r="C20" s="110" t="s">
        <v>23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37"/>
    </row>
    <row r="21" ht="27" customHeight="1" spans="1:15">
      <c r="A21" s="136"/>
      <c r="B21" s="110"/>
      <c r="C21" s="110" t="s">
        <v>23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37"/>
    </row>
    <row r="22" ht="9.75" customHeight="1" spans="1:1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5"/>
      <c r="O22" s="14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H9" sqref="H9:H16"/>
    </sheetView>
  </sheetViews>
  <sheetFormatPr defaultColWidth="10" defaultRowHeight="13.5"/>
  <cols>
    <col min="1" max="1" width="1.53333333333333" style="126" customWidth="1"/>
    <col min="2" max="4" width="6.15833333333333" style="126" customWidth="1"/>
    <col min="5" max="5" width="16.825" style="126" customWidth="1"/>
    <col min="6" max="6" width="41.025" style="126" customWidth="1"/>
    <col min="7" max="10" width="16.4166666666667" style="126" customWidth="1"/>
    <col min="11" max="11" width="22.9333333333333" style="126" customWidth="1"/>
    <col min="12" max="12" width="1.53333333333333" style="126" customWidth="1"/>
    <col min="13" max="14" width="9.76666666666667" style="126" customWidth="1"/>
    <col min="15" max="16384" width="10" style="126"/>
  </cols>
  <sheetData>
    <row r="1" ht="25" customHeight="1" spans="1:12">
      <c r="A1" s="127"/>
      <c r="B1" s="99"/>
      <c r="C1" s="99"/>
      <c r="D1" s="99"/>
      <c r="E1" s="128"/>
      <c r="F1" s="128"/>
      <c r="G1" s="196"/>
      <c r="H1" s="196"/>
      <c r="I1" s="196"/>
      <c r="J1" s="196"/>
      <c r="K1" s="129" t="s">
        <v>74</v>
      </c>
      <c r="L1" s="130"/>
    </row>
    <row r="2" ht="22.8" customHeight="1" spans="1:12">
      <c r="A2" s="127"/>
      <c r="B2" s="131" t="s">
        <v>75</v>
      </c>
      <c r="C2" s="131"/>
      <c r="D2" s="131"/>
      <c r="E2" s="131"/>
      <c r="F2" s="131"/>
      <c r="G2" s="131"/>
      <c r="H2" s="131"/>
      <c r="I2" s="131"/>
      <c r="J2" s="131"/>
      <c r="K2" s="131"/>
      <c r="L2" s="130" t="s">
        <v>3</v>
      </c>
    </row>
    <row r="3" ht="19.55" customHeight="1" spans="1:12">
      <c r="A3" s="132"/>
      <c r="B3" s="133" t="s">
        <v>5</v>
      </c>
      <c r="C3" s="133"/>
      <c r="D3" s="133"/>
      <c r="E3" s="133"/>
      <c r="F3" s="133"/>
      <c r="G3" s="132"/>
      <c r="H3" s="132"/>
      <c r="I3" s="177"/>
      <c r="J3" s="177"/>
      <c r="K3" s="134" t="s">
        <v>6</v>
      </c>
      <c r="L3" s="135"/>
    </row>
    <row r="4" ht="24.4" customHeight="1" spans="1:12">
      <c r="A4" s="130"/>
      <c r="B4" s="106" t="s">
        <v>9</v>
      </c>
      <c r="C4" s="106"/>
      <c r="D4" s="106"/>
      <c r="E4" s="106"/>
      <c r="F4" s="106"/>
      <c r="G4" s="106" t="s">
        <v>59</v>
      </c>
      <c r="H4" s="106" t="s">
        <v>76</v>
      </c>
      <c r="I4" s="106" t="s">
        <v>77</v>
      </c>
      <c r="J4" s="106" t="s">
        <v>78</v>
      </c>
      <c r="K4" s="106" t="s">
        <v>79</v>
      </c>
      <c r="L4" s="137"/>
    </row>
    <row r="5" ht="24.4" customHeight="1" spans="1:12">
      <c r="A5" s="136"/>
      <c r="B5" s="106" t="s">
        <v>80</v>
      </c>
      <c r="C5" s="106"/>
      <c r="D5" s="106"/>
      <c r="E5" s="106" t="s">
        <v>70</v>
      </c>
      <c r="F5" s="106" t="s">
        <v>71</v>
      </c>
      <c r="G5" s="106"/>
      <c r="H5" s="106"/>
      <c r="I5" s="106"/>
      <c r="J5" s="106"/>
      <c r="K5" s="106"/>
      <c r="L5" s="137"/>
    </row>
    <row r="6" ht="24.4" customHeight="1" spans="1:12">
      <c r="A6" s="136"/>
      <c r="B6" s="106" t="s">
        <v>81</v>
      </c>
      <c r="C6" s="106" t="s">
        <v>82</v>
      </c>
      <c r="D6" s="106" t="s">
        <v>83</v>
      </c>
      <c r="E6" s="106"/>
      <c r="F6" s="106"/>
      <c r="G6" s="106"/>
      <c r="H6" s="106"/>
      <c r="I6" s="106"/>
      <c r="J6" s="106"/>
      <c r="K6" s="106"/>
      <c r="L6" s="138"/>
    </row>
    <row r="7" ht="27" customHeight="1" spans="1:12">
      <c r="A7" s="139"/>
      <c r="B7" s="106"/>
      <c r="C7" s="106"/>
      <c r="D7" s="106"/>
      <c r="E7" s="106"/>
      <c r="F7" s="106" t="s">
        <v>72</v>
      </c>
      <c r="G7" s="109">
        <f>G8</f>
        <v>112.6</v>
      </c>
      <c r="H7" s="109">
        <f>H8</f>
        <v>102.6</v>
      </c>
      <c r="I7" s="109">
        <f>I8</f>
        <v>10</v>
      </c>
      <c r="J7" s="109"/>
      <c r="K7" s="109"/>
      <c r="L7" s="140"/>
    </row>
    <row r="8" ht="27" customHeight="1" spans="1:12">
      <c r="A8" s="139"/>
      <c r="B8" s="112"/>
      <c r="C8" s="112"/>
      <c r="D8" s="112"/>
      <c r="E8" s="106">
        <v>314001</v>
      </c>
      <c r="F8" s="141" t="s">
        <v>73</v>
      </c>
      <c r="G8" s="111">
        <f>SUM(G9:G16)</f>
        <v>112.6</v>
      </c>
      <c r="H8" s="111">
        <f>SUM(H9:H16)</f>
        <v>102.6</v>
      </c>
      <c r="I8" s="111">
        <f>SUM(I9:I16)</f>
        <v>10</v>
      </c>
      <c r="J8" s="111"/>
      <c r="K8" s="111"/>
      <c r="L8" s="140"/>
    </row>
    <row r="9" ht="27" customHeight="1" spans="1:12">
      <c r="A9" s="139"/>
      <c r="B9" s="141" t="s">
        <v>84</v>
      </c>
      <c r="C9" s="141" t="s">
        <v>85</v>
      </c>
      <c r="D9" s="141" t="s">
        <v>86</v>
      </c>
      <c r="E9" s="112">
        <v>314001</v>
      </c>
      <c r="F9" s="141" t="s">
        <v>87</v>
      </c>
      <c r="G9" s="111">
        <f>H9+I9</f>
        <v>41.04</v>
      </c>
      <c r="H9" s="111">
        <v>41.04</v>
      </c>
      <c r="I9" s="111"/>
      <c r="J9" s="111"/>
      <c r="K9" s="111"/>
      <c r="L9" s="140"/>
    </row>
    <row r="10" ht="27" customHeight="1" spans="1:12">
      <c r="A10" s="139"/>
      <c r="B10" s="141" t="s">
        <v>84</v>
      </c>
      <c r="C10" s="141" t="s">
        <v>85</v>
      </c>
      <c r="D10" s="141" t="s">
        <v>88</v>
      </c>
      <c r="E10" s="112">
        <v>314001</v>
      </c>
      <c r="F10" s="141" t="s">
        <v>89</v>
      </c>
      <c r="G10" s="111">
        <f t="shared" ref="G10:G16" si="0">H10+I10</f>
        <v>41.34</v>
      </c>
      <c r="H10" s="111">
        <v>41.34</v>
      </c>
      <c r="I10" s="111"/>
      <c r="J10" s="111"/>
      <c r="K10" s="111"/>
      <c r="L10" s="140"/>
    </row>
    <row r="11" ht="27" customHeight="1" spans="1:12">
      <c r="A11" s="139"/>
      <c r="B11" s="154">
        <v>208</v>
      </c>
      <c r="C11" s="155" t="s">
        <v>90</v>
      </c>
      <c r="D11" s="155" t="s">
        <v>90</v>
      </c>
      <c r="E11" s="112">
        <v>314001</v>
      </c>
      <c r="F11" s="197" t="s">
        <v>91</v>
      </c>
      <c r="G11" s="111">
        <f t="shared" si="0"/>
        <v>6.5</v>
      </c>
      <c r="H11" s="111">
        <f>(28935+36065)/10000</f>
        <v>6.5</v>
      </c>
      <c r="I11" s="111"/>
      <c r="J11" s="111"/>
      <c r="K11" s="111"/>
      <c r="L11" s="140"/>
    </row>
    <row r="12" ht="27" customHeight="1" spans="1:12">
      <c r="A12" s="139"/>
      <c r="B12" s="154">
        <v>210</v>
      </c>
      <c r="C12" s="154">
        <v>11</v>
      </c>
      <c r="D12" s="141" t="s">
        <v>86</v>
      </c>
      <c r="E12" s="112">
        <v>314001</v>
      </c>
      <c r="F12" s="154" t="s">
        <v>92</v>
      </c>
      <c r="G12" s="111">
        <f t="shared" si="0"/>
        <v>2.52</v>
      </c>
      <c r="H12" s="111">
        <v>2.52</v>
      </c>
      <c r="I12" s="111"/>
      <c r="J12" s="111"/>
      <c r="K12" s="111"/>
      <c r="L12" s="140"/>
    </row>
    <row r="13" ht="27" customHeight="1" spans="1:12">
      <c r="A13" s="139"/>
      <c r="B13" s="154">
        <v>210</v>
      </c>
      <c r="C13" s="154">
        <v>11</v>
      </c>
      <c r="D13" s="141" t="s">
        <v>93</v>
      </c>
      <c r="E13" s="112">
        <v>314001</v>
      </c>
      <c r="F13" s="154" t="s">
        <v>94</v>
      </c>
      <c r="G13" s="111">
        <f t="shared" si="0"/>
        <v>2.72</v>
      </c>
      <c r="H13" s="111">
        <v>2.72</v>
      </c>
      <c r="I13" s="111"/>
      <c r="J13" s="111"/>
      <c r="K13" s="111"/>
      <c r="L13" s="140"/>
    </row>
    <row r="14" ht="27" customHeight="1" spans="1:12">
      <c r="A14" s="139"/>
      <c r="B14" s="154">
        <v>210</v>
      </c>
      <c r="C14" s="154">
        <v>11</v>
      </c>
      <c r="D14" s="141" t="s">
        <v>95</v>
      </c>
      <c r="E14" s="112">
        <v>314001</v>
      </c>
      <c r="F14" s="197" t="s">
        <v>96</v>
      </c>
      <c r="G14" s="111">
        <f t="shared" si="0"/>
        <v>0.4</v>
      </c>
      <c r="H14" s="111">
        <f>0.16+0.24</f>
        <v>0.4</v>
      </c>
      <c r="I14" s="111"/>
      <c r="J14" s="111"/>
      <c r="K14" s="111"/>
      <c r="L14" s="140"/>
    </row>
    <row r="15" ht="27" customHeight="1" spans="1:12">
      <c r="A15" s="139"/>
      <c r="B15" s="154">
        <v>221</v>
      </c>
      <c r="C15" s="141" t="s">
        <v>93</v>
      </c>
      <c r="D15" s="155" t="s">
        <v>86</v>
      </c>
      <c r="E15" s="112">
        <v>314001</v>
      </c>
      <c r="F15" s="197" t="s">
        <v>97</v>
      </c>
      <c r="G15" s="111">
        <f t="shared" si="0"/>
        <v>8.08</v>
      </c>
      <c r="H15" s="111">
        <f>4.11+3.97</f>
        <v>8.08</v>
      </c>
      <c r="I15" s="111"/>
      <c r="J15" s="111"/>
      <c r="K15" s="111"/>
      <c r="L15" s="140"/>
    </row>
    <row r="16" ht="27" customHeight="1" spans="1:12">
      <c r="A16" s="139"/>
      <c r="B16" s="154">
        <v>201</v>
      </c>
      <c r="C16" s="154">
        <v>36</v>
      </c>
      <c r="D16" s="155" t="s">
        <v>93</v>
      </c>
      <c r="E16" s="112">
        <v>314001</v>
      </c>
      <c r="F16" s="154" t="s">
        <v>98</v>
      </c>
      <c r="G16" s="111">
        <f t="shared" si="0"/>
        <v>10</v>
      </c>
      <c r="H16" s="111"/>
      <c r="I16" s="111">
        <v>10</v>
      </c>
      <c r="J16" s="111"/>
      <c r="K16" s="111"/>
      <c r="L16" s="140"/>
    </row>
    <row r="17" ht="27" customHeight="1" spans="1:12">
      <c r="A17" s="139"/>
      <c r="B17" s="112"/>
      <c r="C17" s="112"/>
      <c r="D17" s="112"/>
      <c r="E17" s="112"/>
      <c r="F17" s="112"/>
      <c r="G17" s="111"/>
      <c r="H17" s="111"/>
      <c r="I17" s="111"/>
      <c r="J17" s="111"/>
      <c r="K17" s="111"/>
      <c r="L17" s="140"/>
    </row>
    <row r="18" ht="27" customHeight="1" spans="1:12">
      <c r="A18" s="139"/>
      <c r="B18" s="112"/>
      <c r="C18" s="112"/>
      <c r="D18" s="112"/>
      <c r="E18" s="112"/>
      <c r="F18" s="112"/>
      <c r="G18" s="111"/>
      <c r="H18" s="111"/>
      <c r="I18" s="111"/>
      <c r="J18" s="111"/>
      <c r="K18" s="111"/>
      <c r="L18" s="140"/>
    </row>
    <row r="19" ht="27" customHeight="1" spans="1:12">
      <c r="A19" s="139"/>
      <c r="B19" s="112"/>
      <c r="C19" s="112"/>
      <c r="D19" s="112"/>
      <c r="E19" s="112"/>
      <c r="F19" s="112"/>
      <c r="G19" s="111"/>
      <c r="H19" s="111"/>
      <c r="I19" s="111"/>
      <c r="J19" s="111"/>
      <c r="K19" s="111"/>
      <c r="L19" s="140"/>
    </row>
    <row r="20" ht="27" customHeight="1" spans="1:12">
      <c r="A20" s="136"/>
      <c r="B20" s="110"/>
      <c r="C20" s="110"/>
      <c r="D20" s="110"/>
      <c r="E20" s="110"/>
      <c r="F20" s="110" t="s">
        <v>23</v>
      </c>
      <c r="G20" s="111"/>
      <c r="H20" s="111"/>
      <c r="I20" s="111"/>
      <c r="J20" s="111"/>
      <c r="K20" s="111"/>
      <c r="L20" s="137"/>
    </row>
    <row r="21" ht="27" customHeight="1" spans="1:12">
      <c r="A21" s="136"/>
      <c r="B21" s="110"/>
      <c r="C21" s="110"/>
      <c r="D21" s="110"/>
      <c r="E21" s="110"/>
      <c r="F21" s="110" t="s">
        <v>23</v>
      </c>
      <c r="G21" s="111"/>
      <c r="H21" s="111"/>
      <c r="I21" s="111"/>
      <c r="J21" s="111"/>
      <c r="K21" s="111"/>
      <c r="L21" s="137"/>
    </row>
    <row r="22" ht="27" customHeight="1" spans="1:12">
      <c r="A22" s="136"/>
      <c r="B22" s="110"/>
      <c r="C22" s="110"/>
      <c r="D22" s="110"/>
      <c r="E22" s="110"/>
      <c r="F22" s="110" t="s">
        <v>99</v>
      </c>
      <c r="G22" s="111"/>
      <c r="H22" s="111"/>
      <c r="I22" s="111"/>
      <c r="J22" s="111"/>
      <c r="K22" s="111"/>
      <c r="L22" s="138"/>
    </row>
    <row r="23" ht="9.75" customHeight="1" spans="1:12">
      <c r="A23" s="144"/>
      <c r="B23" s="145"/>
      <c r="C23" s="145"/>
      <c r="D23" s="145"/>
      <c r="E23" s="145"/>
      <c r="F23" s="144"/>
      <c r="G23" s="144"/>
      <c r="H23" s="144"/>
      <c r="I23" s="144"/>
      <c r="J23" s="145"/>
      <c r="K23" s="145"/>
      <c r="L23" s="146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F28" sqref="F28"/>
    </sheetView>
  </sheetViews>
  <sheetFormatPr defaultColWidth="10" defaultRowHeight="13.5"/>
  <cols>
    <col min="1" max="1" width="1.53333333333333" style="126" customWidth="1"/>
    <col min="2" max="2" width="29.6333333333333" style="126" customWidth="1"/>
    <col min="3" max="3" width="11.6333333333333" style="126" customWidth="1"/>
    <col min="4" max="4" width="29.6333333333333" style="126" customWidth="1"/>
    <col min="5" max="5" width="11.6333333333333" style="126" customWidth="1"/>
    <col min="6" max="6" width="13.1333333333333" style="126" customWidth="1"/>
    <col min="7" max="8" width="11.25" style="126" customWidth="1"/>
    <col min="9" max="9" width="1.53333333333333" style="126" customWidth="1"/>
    <col min="10" max="12" width="9.76666666666667" style="126" customWidth="1"/>
    <col min="13" max="16384" width="10" style="126"/>
  </cols>
  <sheetData>
    <row r="1" ht="25" customHeight="1" spans="1:9">
      <c r="A1" s="185"/>
      <c r="B1" s="99"/>
      <c r="C1" s="186"/>
      <c r="D1" s="186"/>
      <c r="H1" s="187" t="s">
        <v>100</v>
      </c>
      <c r="I1" s="157" t="s">
        <v>3</v>
      </c>
    </row>
    <row r="2" ht="22.8" customHeight="1" spans="1:9">
      <c r="A2" s="188"/>
      <c r="B2" s="189" t="s">
        <v>101</v>
      </c>
      <c r="C2" s="189"/>
      <c r="D2" s="189"/>
      <c r="E2" s="189"/>
      <c r="F2" s="190"/>
      <c r="G2" s="190"/>
      <c r="H2" s="190"/>
      <c r="I2" s="193"/>
    </row>
    <row r="3" ht="19.55" customHeight="1" spans="1:9">
      <c r="A3" s="188"/>
      <c r="B3" s="166" t="s">
        <v>5</v>
      </c>
      <c r="C3" s="166"/>
      <c r="D3" s="128"/>
      <c r="F3" s="191" t="s">
        <v>6</v>
      </c>
      <c r="G3" s="191"/>
      <c r="H3" s="191"/>
      <c r="I3" s="194"/>
    </row>
    <row r="4" ht="30" customHeight="1" spans="1:9">
      <c r="A4" s="188"/>
      <c r="B4" s="106" t="s">
        <v>7</v>
      </c>
      <c r="C4" s="106"/>
      <c r="D4" s="106" t="s">
        <v>8</v>
      </c>
      <c r="E4" s="106"/>
      <c r="F4" s="106"/>
      <c r="G4" s="106"/>
      <c r="H4" s="106"/>
      <c r="I4" s="195"/>
    </row>
    <row r="5" ht="30" customHeight="1" spans="1:9">
      <c r="A5" s="188"/>
      <c r="B5" s="106" t="s">
        <v>9</v>
      </c>
      <c r="C5" s="106" t="s">
        <v>10</v>
      </c>
      <c r="D5" s="106" t="s">
        <v>9</v>
      </c>
      <c r="E5" s="106" t="s">
        <v>59</v>
      </c>
      <c r="F5" s="124" t="s">
        <v>102</v>
      </c>
      <c r="G5" s="124" t="s">
        <v>103</v>
      </c>
      <c r="H5" s="124" t="s">
        <v>104</v>
      </c>
      <c r="I5" s="157"/>
    </row>
    <row r="6" ht="30" customHeight="1" spans="1:9">
      <c r="A6" s="130"/>
      <c r="B6" s="110" t="s">
        <v>105</v>
      </c>
      <c r="C6" s="111">
        <v>112.6</v>
      </c>
      <c r="D6" s="110" t="s">
        <v>106</v>
      </c>
      <c r="E6" s="111">
        <f>F6</f>
        <v>112.6</v>
      </c>
      <c r="F6" s="111">
        <f>SUM(F7:F26)</f>
        <v>112.6</v>
      </c>
      <c r="G6" s="111"/>
      <c r="H6" s="111"/>
      <c r="I6" s="138"/>
    </row>
    <row r="7" ht="30" customHeight="1" spans="1:9">
      <c r="A7" s="130"/>
      <c r="B7" s="110" t="s">
        <v>107</v>
      </c>
      <c r="C7" s="111">
        <v>112.6</v>
      </c>
      <c r="D7" s="110" t="s">
        <v>108</v>
      </c>
      <c r="E7" s="111">
        <f>F7</f>
        <v>92.38</v>
      </c>
      <c r="F7" s="111">
        <v>92.38</v>
      </c>
      <c r="G7" s="111"/>
      <c r="H7" s="111"/>
      <c r="I7" s="138"/>
    </row>
    <row r="8" ht="30" customHeight="1" spans="1:9">
      <c r="A8" s="130"/>
      <c r="B8" s="110" t="s">
        <v>109</v>
      </c>
      <c r="C8" s="111"/>
      <c r="D8" s="110" t="s">
        <v>110</v>
      </c>
      <c r="E8" s="111"/>
      <c r="F8" s="111"/>
      <c r="G8" s="111"/>
      <c r="H8" s="111"/>
      <c r="I8" s="138"/>
    </row>
    <row r="9" ht="30" customHeight="1" spans="1:9">
      <c r="A9" s="130"/>
      <c r="B9" s="110" t="s">
        <v>111</v>
      </c>
      <c r="C9" s="111"/>
      <c r="D9" s="110" t="s">
        <v>112</v>
      </c>
      <c r="E9" s="111"/>
      <c r="F9" s="111"/>
      <c r="G9" s="111"/>
      <c r="H9" s="111"/>
      <c r="I9" s="138"/>
    </row>
    <row r="10" ht="30" customHeight="1" spans="1:9">
      <c r="A10" s="130"/>
      <c r="B10" s="110" t="s">
        <v>113</v>
      </c>
      <c r="C10" s="111"/>
      <c r="D10" s="110" t="s">
        <v>114</v>
      </c>
      <c r="E10" s="111"/>
      <c r="F10" s="111"/>
      <c r="G10" s="111"/>
      <c r="H10" s="111"/>
      <c r="I10" s="138"/>
    </row>
    <row r="11" ht="30" customHeight="1" spans="1:9">
      <c r="A11" s="130"/>
      <c r="B11" s="110" t="s">
        <v>107</v>
      </c>
      <c r="C11" s="111"/>
      <c r="D11" s="110" t="s">
        <v>115</v>
      </c>
      <c r="E11" s="111"/>
      <c r="F11" s="111"/>
      <c r="G11" s="111"/>
      <c r="H11" s="111"/>
      <c r="I11" s="138"/>
    </row>
    <row r="12" ht="30" customHeight="1" spans="1:9">
      <c r="A12" s="130"/>
      <c r="B12" s="110" t="s">
        <v>109</v>
      </c>
      <c r="C12" s="111"/>
      <c r="D12" s="110" t="s">
        <v>116</v>
      </c>
      <c r="E12" s="111"/>
      <c r="F12" s="111"/>
      <c r="G12" s="111"/>
      <c r="H12" s="111"/>
      <c r="I12" s="138"/>
    </row>
    <row r="13" ht="30" customHeight="1" spans="1:9">
      <c r="A13" s="130"/>
      <c r="B13" s="110" t="s">
        <v>111</v>
      </c>
      <c r="C13" s="111"/>
      <c r="D13" s="110" t="s">
        <v>117</v>
      </c>
      <c r="E13" s="111"/>
      <c r="F13" s="111"/>
      <c r="G13" s="111"/>
      <c r="H13" s="111"/>
      <c r="I13" s="138"/>
    </row>
    <row r="14" ht="30" customHeight="1" spans="1:9">
      <c r="A14" s="130"/>
      <c r="B14" s="110" t="s">
        <v>118</v>
      </c>
      <c r="C14" s="111"/>
      <c r="D14" s="110" t="s">
        <v>119</v>
      </c>
      <c r="E14" s="111">
        <v>6.5</v>
      </c>
      <c r="F14" s="111">
        <v>6.5</v>
      </c>
      <c r="G14" s="111"/>
      <c r="H14" s="111"/>
      <c r="I14" s="138"/>
    </row>
    <row r="15" ht="30" customHeight="1" spans="1:9">
      <c r="A15" s="130"/>
      <c r="B15" s="110" t="s">
        <v>118</v>
      </c>
      <c r="C15" s="111"/>
      <c r="D15" s="110" t="s">
        <v>120</v>
      </c>
      <c r="E15" s="111"/>
      <c r="F15" s="111"/>
      <c r="G15" s="111"/>
      <c r="H15" s="111"/>
      <c r="I15" s="138"/>
    </row>
    <row r="16" ht="30" customHeight="1" spans="1:9">
      <c r="A16" s="130"/>
      <c r="B16" s="110" t="s">
        <v>118</v>
      </c>
      <c r="C16" s="111"/>
      <c r="D16" s="110" t="s">
        <v>121</v>
      </c>
      <c r="E16" s="111">
        <v>5.64</v>
      </c>
      <c r="F16" s="111">
        <v>5.64</v>
      </c>
      <c r="G16" s="111"/>
      <c r="H16" s="111"/>
      <c r="I16" s="138"/>
    </row>
    <row r="17" ht="30" customHeight="1" spans="1:9">
      <c r="A17" s="130"/>
      <c r="B17" s="110" t="s">
        <v>118</v>
      </c>
      <c r="C17" s="111"/>
      <c r="D17" s="110" t="s">
        <v>122</v>
      </c>
      <c r="E17" s="111"/>
      <c r="F17" s="111"/>
      <c r="G17" s="111"/>
      <c r="H17" s="111"/>
      <c r="I17" s="138"/>
    </row>
    <row r="18" ht="30" customHeight="1" spans="1:9">
      <c r="A18" s="130"/>
      <c r="B18" s="110" t="s">
        <v>118</v>
      </c>
      <c r="C18" s="111"/>
      <c r="D18" s="110" t="s">
        <v>123</v>
      </c>
      <c r="E18" s="111"/>
      <c r="F18" s="111"/>
      <c r="G18" s="111"/>
      <c r="H18" s="111"/>
      <c r="I18" s="138"/>
    </row>
    <row r="19" ht="30" customHeight="1" spans="1:9">
      <c r="A19" s="130"/>
      <c r="B19" s="110" t="s">
        <v>118</v>
      </c>
      <c r="C19" s="111"/>
      <c r="D19" s="110" t="s">
        <v>124</v>
      </c>
      <c r="E19" s="111"/>
      <c r="F19" s="111"/>
      <c r="G19" s="111"/>
      <c r="H19" s="111"/>
      <c r="I19" s="138"/>
    </row>
    <row r="20" ht="30" customHeight="1" spans="1:9">
      <c r="A20" s="130"/>
      <c r="B20" s="110" t="s">
        <v>118</v>
      </c>
      <c r="C20" s="111"/>
      <c r="D20" s="110" t="s">
        <v>125</v>
      </c>
      <c r="E20" s="111"/>
      <c r="F20" s="111"/>
      <c r="G20" s="111"/>
      <c r="H20" s="111"/>
      <c r="I20" s="138"/>
    </row>
    <row r="21" ht="30" customHeight="1" spans="1:9">
      <c r="A21" s="130"/>
      <c r="B21" s="110" t="s">
        <v>118</v>
      </c>
      <c r="C21" s="111"/>
      <c r="D21" s="110" t="s">
        <v>126</v>
      </c>
      <c r="E21" s="111"/>
      <c r="F21" s="111"/>
      <c r="G21" s="111"/>
      <c r="H21" s="111"/>
      <c r="I21" s="138"/>
    </row>
    <row r="22" ht="30" customHeight="1" spans="1:9">
      <c r="A22" s="130"/>
      <c r="B22" s="110" t="s">
        <v>118</v>
      </c>
      <c r="C22" s="111"/>
      <c r="D22" s="110" t="s">
        <v>127</v>
      </c>
      <c r="E22" s="111"/>
      <c r="F22" s="111"/>
      <c r="G22" s="111"/>
      <c r="H22" s="111"/>
      <c r="I22" s="138"/>
    </row>
    <row r="23" ht="30" customHeight="1" spans="1:9">
      <c r="A23" s="130"/>
      <c r="B23" s="110" t="s">
        <v>118</v>
      </c>
      <c r="C23" s="111"/>
      <c r="D23" s="110" t="s">
        <v>128</v>
      </c>
      <c r="E23" s="111"/>
      <c r="F23" s="111"/>
      <c r="G23" s="111"/>
      <c r="H23" s="111"/>
      <c r="I23" s="138"/>
    </row>
    <row r="24" ht="30" customHeight="1" spans="1:9">
      <c r="A24" s="130"/>
      <c r="B24" s="110" t="s">
        <v>118</v>
      </c>
      <c r="C24" s="111"/>
      <c r="D24" s="110" t="s">
        <v>129</v>
      </c>
      <c r="E24" s="111"/>
      <c r="F24" s="111"/>
      <c r="G24" s="111"/>
      <c r="H24" s="111"/>
      <c r="I24" s="138"/>
    </row>
    <row r="25" ht="30" customHeight="1" spans="1:9">
      <c r="A25" s="130"/>
      <c r="B25" s="110" t="s">
        <v>118</v>
      </c>
      <c r="C25" s="111"/>
      <c r="D25" s="110" t="s">
        <v>130</v>
      </c>
      <c r="E25" s="111"/>
      <c r="F25" s="111"/>
      <c r="G25" s="111"/>
      <c r="H25" s="111"/>
      <c r="I25" s="138"/>
    </row>
    <row r="26" ht="30" customHeight="1" spans="1:9">
      <c r="A26" s="130"/>
      <c r="B26" s="110" t="s">
        <v>118</v>
      </c>
      <c r="C26" s="111"/>
      <c r="D26" s="110" t="s">
        <v>131</v>
      </c>
      <c r="E26" s="111">
        <v>8.08</v>
      </c>
      <c r="F26" s="111">
        <v>8.08</v>
      </c>
      <c r="G26" s="111"/>
      <c r="H26" s="111"/>
      <c r="I26" s="138"/>
    </row>
    <row r="27" ht="30" customHeight="1" spans="1:9">
      <c r="A27" s="130"/>
      <c r="B27" s="110" t="s">
        <v>118</v>
      </c>
      <c r="C27" s="111"/>
      <c r="D27" s="110" t="s">
        <v>132</v>
      </c>
      <c r="E27" s="111"/>
      <c r="F27" s="111"/>
      <c r="G27" s="111"/>
      <c r="H27" s="111"/>
      <c r="I27" s="138"/>
    </row>
    <row r="28" ht="30" customHeight="1" spans="1:9">
      <c r="A28" s="130"/>
      <c r="B28" s="110" t="s">
        <v>118</v>
      </c>
      <c r="C28" s="111"/>
      <c r="D28" s="110" t="s">
        <v>133</v>
      </c>
      <c r="E28" s="111"/>
      <c r="F28" s="111"/>
      <c r="G28" s="111"/>
      <c r="H28" s="111"/>
      <c r="I28" s="138"/>
    </row>
    <row r="29" ht="30" customHeight="1" spans="1:9">
      <c r="A29" s="130"/>
      <c r="B29" s="110" t="s">
        <v>118</v>
      </c>
      <c r="C29" s="111"/>
      <c r="D29" s="110" t="s">
        <v>134</v>
      </c>
      <c r="E29" s="111"/>
      <c r="F29" s="111"/>
      <c r="G29" s="111"/>
      <c r="H29" s="111"/>
      <c r="I29" s="138"/>
    </row>
    <row r="30" ht="30" customHeight="1" spans="1:9">
      <c r="A30" s="130"/>
      <c r="B30" s="110" t="s">
        <v>118</v>
      </c>
      <c r="C30" s="111"/>
      <c r="D30" s="110" t="s">
        <v>135</v>
      </c>
      <c r="E30" s="111"/>
      <c r="F30" s="111"/>
      <c r="G30" s="111"/>
      <c r="H30" s="111"/>
      <c r="I30" s="138"/>
    </row>
    <row r="31" ht="30" customHeight="1" spans="1:9">
      <c r="A31" s="130"/>
      <c r="B31" s="110" t="s">
        <v>118</v>
      </c>
      <c r="C31" s="111"/>
      <c r="D31" s="110" t="s">
        <v>136</v>
      </c>
      <c r="E31" s="111"/>
      <c r="F31" s="111"/>
      <c r="G31" s="111"/>
      <c r="H31" s="111"/>
      <c r="I31" s="138"/>
    </row>
    <row r="32" ht="30" customHeight="1" spans="1:9">
      <c r="A32" s="130"/>
      <c r="B32" s="110" t="s">
        <v>118</v>
      </c>
      <c r="C32" s="111"/>
      <c r="D32" s="110" t="s">
        <v>137</v>
      </c>
      <c r="E32" s="111"/>
      <c r="F32" s="111"/>
      <c r="G32" s="111"/>
      <c r="H32" s="111"/>
      <c r="I32" s="138"/>
    </row>
    <row r="33" ht="30" customHeight="1" spans="1:9">
      <c r="A33" s="130"/>
      <c r="B33" s="110" t="s">
        <v>118</v>
      </c>
      <c r="C33" s="111"/>
      <c r="D33" s="110" t="s">
        <v>138</v>
      </c>
      <c r="E33" s="111"/>
      <c r="F33" s="111"/>
      <c r="G33" s="111"/>
      <c r="H33" s="111"/>
      <c r="I33" s="138"/>
    </row>
    <row r="34" ht="9.75" customHeight="1" spans="1:9">
      <c r="A34" s="192"/>
      <c r="B34" s="192"/>
      <c r="C34" s="192"/>
      <c r="D34" s="128"/>
      <c r="E34" s="192"/>
      <c r="F34" s="192"/>
      <c r="G34" s="192"/>
      <c r="H34" s="192"/>
      <c r="I34" s="158"/>
    </row>
  </sheetData>
  <mergeCells count="6">
    <mergeCell ref="B2:H2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9"/>
  <sheetViews>
    <sheetView workbookViewId="0">
      <pane ySplit="6" topLeftCell="A13" activePane="bottomLeft" state="frozen"/>
      <selection/>
      <selection pane="bottomLeft" activeCell="I25" sqref="I27 I19:I23 I25"/>
    </sheetView>
  </sheetViews>
  <sheetFormatPr defaultColWidth="10" defaultRowHeight="13.5"/>
  <cols>
    <col min="1" max="1" width="1.53333333333333" style="126" customWidth="1"/>
    <col min="2" max="3" width="5.88333333333333" style="126" customWidth="1"/>
    <col min="4" max="4" width="11.6333333333333" style="126" customWidth="1"/>
    <col min="5" max="5" width="23.5" style="161" customWidth="1"/>
    <col min="6" max="6" width="7" style="160" customWidth="1"/>
    <col min="7" max="7" width="7.125" style="160" customWidth="1"/>
    <col min="8" max="9" width="7.375" style="160" customWidth="1"/>
    <col min="10" max="10" width="7.25" style="160" customWidth="1"/>
    <col min="11" max="13" width="5.88333333333333" style="126" customWidth="1"/>
    <col min="14" max="16" width="7.25" style="126" customWidth="1"/>
    <col min="17" max="23" width="5.88333333333333" style="126" customWidth="1"/>
    <col min="24" max="26" width="7.25" style="126" customWidth="1"/>
    <col min="27" max="33" width="5.88333333333333" style="126" customWidth="1"/>
    <col min="34" max="39" width="7.25" style="126" customWidth="1"/>
    <col min="40" max="40" width="1.53333333333333" style="126" customWidth="1"/>
    <col min="41" max="42" width="9.76666666666667" style="126" customWidth="1"/>
    <col min="43" max="16384" width="10" style="126"/>
  </cols>
  <sheetData>
    <row r="1" ht="25" customHeight="1" spans="1:40">
      <c r="A1" s="147"/>
      <c r="B1" s="99"/>
      <c r="C1" s="99"/>
      <c r="D1" s="148"/>
      <c r="E1" s="162"/>
      <c r="F1" s="163"/>
      <c r="G1" s="163"/>
      <c r="H1" s="163"/>
      <c r="I1" s="176"/>
      <c r="J1" s="176"/>
      <c r="K1" s="127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9" t="s">
        <v>139</v>
      </c>
      <c r="AN1" s="181"/>
    </row>
    <row r="2" ht="22.8" customHeight="1" spans="1:40">
      <c r="A2" s="127"/>
      <c r="B2" s="131" t="s">
        <v>140</v>
      </c>
      <c r="C2" s="131"/>
      <c r="D2" s="131"/>
      <c r="E2" s="164"/>
      <c r="F2" s="165"/>
      <c r="G2" s="165"/>
      <c r="H2" s="165"/>
      <c r="I2" s="165"/>
      <c r="J2" s="165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81"/>
    </row>
    <row r="3" ht="19.55" customHeight="1" spans="1:40">
      <c r="A3" s="132"/>
      <c r="B3" s="166" t="s">
        <v>5</v>
      </c>
      <c r="C3" s="166"/>
      <c r="D3" s="166"/>
      <c r="E3" s="167"/>
      <c r="F3" s="168"/>
      <c r="G3" s="134"/>
      <c r="H3" s="134"/>
      <c r="I3" s="168"/>
      <c r="J3" s="168"/>
      <c r="K3" s="177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50" t="s">
        <v>6</v>
      </c>
      <c r="AM3" s="150"/>
      <c r="AN3" s="182"/>
    </row>
    <row r="4" ht="24.4" customHeight="1" spans="1:40">
      <c r="A4" s="130"/>
      <c r="B4" s="124" t="s">
        <v>9</v>
      </c>
      <c r="C4" s="124"/>
      <c r="D4" s="124"/>
      <c r="E4" s="124"/>
      <c r="F4" s="124" t="s">
        <v>141</v>
      </c>
      <c r="G4" s="124" t="s">
        <v>142</v>
      </c>
      <c r="H4" s="124"/>
      <c r="I4" s="124"/>
      <c r="J4" s="124"/>
      <c r="K4" s="124"/>
      <c r="L4" s="124"/>
      <c r="M4" s="124"/>
      <c r="N4" s="124"/>
      <c r="O4" s="124"/>
      <c r="P4" s="124"/>
      <c r="Q4" s="124" t="s">
        <v>143</v>
      </c>
      <c r="R4" s="124"/>
      <c r="S4" s="124"/>
      <c r="T4" s="124"/>
      <c r="U4" s="124"/>
      <c r="V4" s="124"/>
      <c r="W4" s="124"/>
      <c r="X4" s="124"/>
      <c r="Y4" s="124"/>
      <c r="Z4" s="124"/>
      <c r="AA4" s="124" t="s">
        <v>144</v>
      </c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57"/>
    </row>
    <row r="5" ht="24.4" customHeight="1" spans="1:40">
      <c r="A5" s="130"/>
      <c r="B5" s="124" t="s">
        <v>80</v>
      </c>
      <c r="C5" s="124"/>
      <c r="D5" s="124" t="s">
        <v>70</v>
      </c>
      <c r="E5" s="124" t="s">
        <v>71</v>
      </c>
      <c r="F5" s="124"/>
      <c r="G5" s="124" t="s">
        <v>59</v>
      </c>
      <c r="H5" s="124" t="s">
        <v>145</v>
      </c>
      <c r="I5" s="124"/>
      <c r="J5" s="124"/>
      <c r="K5" s="124" t="s">
        <v>146</v>
      </c>
      <c r="L5" s="124"/>
      <c r="M5" s="124"/>
      <c r="N5" s="124" t="s">
        <v>147</v>
      </c>
      <c r="O5" s="124"/>
      <c r="P5" s="124"/>
      <c r="Q5" s="124" t="s">
        <v>59</v>
      </c>
      <c r="R5" s="124" t="s">
        <v>145</v>
      </c>
      <c r="S5" s="124"/>
      <c r="T5" s="124"/>
      <c r="U5" s="124" t="s">
        <v>146</v>
      </c>
      <c r="V5" s="124"/>
      <c r="W5" s="124"/>
      <c r="X5" s="124" t="s">
        <v>147</v>
      </c>
      <c r="Y5" s="124"/>
      <c r="Z5" s="124"/>
      <c r="AA5" s="124" t="s">
        <v>59</v>
      </c>
      <c r="AB5" s="124" t="s">
        <v>145</v>
      </c>
      <c r="AC5" s="124"/>
      <c r="AD5" s="124"/>
      <c r="AE5" s="124" t="s">
        <v>146</v>
      </c>
      <c r="AF5" s="124"/>
      <c r="AG5" s="124"/>
      <c r="AH5" s="124" t="s">
        <v>147</v>
      </c>
      <c r="AI5" s="124"/>
      <c r="AJ5" s="124"/>
      <c r="AK5" s="124" t="s">
        <v>148</v>
      </c>
      <c r="AL5" s="124"/>
      <c r="AM5" s="124"/>
      <c r="AN5" s="157"/>
    </row>
    <row r="6" ht="39" customHeight="1" spans="1:40">
      <c r="A6" s="128"/>
      <c r="B6" s="124" t="s">
        <v>81</v>
      </c>
      <c r="C6" s="124" t="s">
        <v>82</v>
      </c>
      <c r="D6" s="124"/>
      <c r="E6" s="124"/>
      <c r="F6" s="124"/>
      <c r="G6" s="124"/>
      <c r="H6" s="124" t="s">
        <v>149</v>
      </c>
      <c r="I6" s="124" t="s">
        <v>76</v>
      </c>
      <c r="J6" s="124" t="s">
        <v>77</v>
      </c>
      <c r="K6" s="124" t="s">
        <v>149</v>
      </c>
      <c r="L6" s="124" t="s">
        <v>76</v>
      </c>
      <c r="M6" s="124" t="s">
        <v>77</v>
      </c>
      <c r="N6" s="124" t="s">
        <v>149</v>
      </c>
      <c r="O6" s="124" t="s">
        <v>150</v>
      </c>
      <c r="P6" s="124" t="s">
        <v>151</v>
      </c>
      <c r="Q6" s="124"/>
      <c r="R6" s="124" t="s">
        <v>149</v>
      </c>
      <c r="S6" s="124" t="s">
        <v>76</v>
      </c>
      <c r="T6" s="124" t="s">
        <v>77</v>
      </c>
      <c r="U6" s="124" t="s">
        <v>149</v>
      </c>
      <c r="V6" s="124" t="s">
        <v>76</v>
      </c>
      <c r="W6" s="124" t="s">
        <v>77</v>
      </c>
      <c r="X6" s="124" t="s">
        <v>149</v>
      </c>
      <c r="Y6" s="124" t="s">
        <v>150</v>
      </c>
      <c r="Z6" s="124" t="s">
        <v>151</v>
      </c>
      <c r="AA6" s="124"/>
      <c r="AB6" s="124" t="s">
        <v>149</v>
      </c>
      <c r="AC6" s="124" t="s">
        <v>76</v>
      </c>
      <c r="AD6" s="124" t="s">
        <v>77</v>
      </c>
      <c r="AE6" s="124" t="s">
        <v>149</v>
      </c>
      <c r="AF6" s="124" t="s">
        <v>76</v>
      </c>
      <c r="AG6" s="124" t="s">
        <v>77</v>
      </c>
      <c r="AH6" s="124" t="s">
        <v>149</v>
      </c>
      <c r="AI6" s="124" t="s">
        <v>150</v>
      </c>
      <c r="AJ6" s="124" t="s">
        <v>151</v>
      </c>
      <c r="AK6" s="124" t="s">
        <v>149</v>
      </c>
      <c r="AL6" s="124" t="s">
        <v>150</v>
      </c>
      <c r="AM6" s="124" t="s">
        <v>151</v>
      </c>
      <c r="AN6" s="157"/>
    </row>
    <row r="7" ht="22.8" customHeight="1" spans="1:40">
      <c r="A7" s="130"/>
      <c r="B7" s="106"/>
      <c r="C7" s="106"/>
      <c r="D7" s="106"/>
      <c r="E7" s="124" t="s">
        <v>72</v>
      </c>
      <c r="F7" s="169">
        <f>G7</f>
        <v>112.5958</v>
      </c>
      <c r="G7" s="169">
        <f>H7</f>
        <v>112.5958</v>
      </c>
      <c r="H7" s="169">
        <f>I7+J7</f>
        <v>112.5958</v>
      </c>
      <c r="I7" s="169">
        <f>SUM(I8)</f>
        <v>102.5958</v>
      </c>
      <c r="J7" s="169">
        <f>SUM(J8)</f>
        <v>10</v>
      </c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57"/>
    </row>
    <row r="8" ht="31" customHeight="1" spans="1:40">
      <c r="A8" s="130"/>
      <c r="B8" s="106"/>
      <c r="C8" s="106"/>
      <c r="D8" s="106">
        <v>314001</v>
      </c>
      <c r="E8" s="141" t="s">
        <v>73</v>
      </c>
      <c r="F8" s="169">
        <f t="shared" ref="F8:F28" si="0">G8</f>
        <v>112.5958</v>
      </c>
      <c r="G8" s="169">
        <f t="shared" ref="G8:G28" si="1">H8</f>
        <v>112.5958</v>
      </c>
      <c r="H8" s="169">
        <f t="shared" ref="H8:H28" si="2">I8+J8</f>
        <v>112.5958</v>
      </c>
      <c r="I8" s="169">
        <f>SUM(I9:I28)</f>
        <v>102.5958</v>
      </c>
      <c r="J8" s="169">
        <f>SUM(J9:J28)</f>
        <v>10</v>
      </c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57"/>
    </row>
    <row r="9" ht="22.8" customHeight="1" spans="1:40">
      <c r="A9" s="130"/>
      <c r="B9" s="142">
        <v>301</v>
      </c>
      <c r="C9" s="143" t="s">
        <v>86</v>
      </c>
      <c r="D9" s="170">
        <v>314001</v>
      </c>
      <c r="E9" s="125" t="s">
        <v>152</v>
      </c>
      <c r="F9" s="113">
        <f t="shared" si="0"/>
        <v>18.66</v>
      </c>
      <c r="G9" s="113">
        <f t="shared" si="1"/>
        <v>18.66</v>
      </c>
      <c r="H9" s="113">
        <f t="shared" si="2"/>
        <v>18.66</v>
      </c>
      <c r="I9" s="113">
        <v>18.66</v>
      </c>
      <c r="J9" s="113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57"/>
    </row>
    <row r="10" ht="22.8" customHeight="1" spans="1:40">
      <c r="A10" s="130"/>
      <c r="B10" s="112">
        <v>301</v>
      </c>
      <c r="C10" s="143" t="s">
        <v>93</v>
      </c>
      <c r="D10" s="170">
        <v>314001</v>
      </c>
      <c r="E10" s="125" t="s">
        <v>153</v>
      </c>
      <c r="F10" s="113">
        <f t="shared" si="0"/>
        <v>25.01</v>
      </c>
      <c r="G10" s="113">
        <f t="shared" si="1"/>
        <v>25.01</v>
      </c>
      <c r="H10" s="113">
        <f t="shared" si="2"/>
        <v>25.01</v>
      </c>
      <c r="I10" s="113">
        <v>25.01</v>
      </c>
      <c r="J10" s="113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57"/>
    </row>
    <row r="11" ht="22.8" customHeight="1" spans="1:40">
      <c r="A11" s="130"/>
      <c r="B11" s="142">
        <v>301</v>
      </c>
      <c r="C11" s="143" t="s">
        <v>95</v>
      </c>
      <c r="D11" s="170">
        <v>314001</v>
      </c>
      <c r="E11" s="125" t="s">
        <v>154</v>
      </c>
      <c r="F11" s="113">
        <f t="shared" si="0"/>
        <v>0.7</v>
      </c>
      <c r="G11" s="113">
        <f t="shared" si="1"/>
        <v>0.7</v>
      </c>
      <c r="H11" s="113">
        <f t="shared" si="2"/>
        <v>0.7</v>
      </c>
      <c r="I11" s="113">
        <v>0.7</v>
      </c>
      <c r="J11" s="113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57"/>
    </row>
    <row r="12" ht="22.8" customHeight="1" spans="1:40">
      <c r="A12" s="130"/>
      <c r="B12" s="112">
        <v>301</v>
      </c>
      <c r="C12" s="143" t="s">
        <v>155</v>
      </c>
      <c r="D12" s="170">
        <v>314001</v>
      </c>
      <c r="E12" s="125" t="s">
        <v>156</v>
      </c>
      <c r="F12" s="113">
        <f t="shared" si="0"/>
        <v>23.75</v>
      </c>
      <c r="G12" s="113">
        <f t="shared" si="1"/>
        <v>23.75</v>
      </c>
      <c r="H12" s="113">
        <f t="shared" si="2"/>
        <v>23.75</v>
      </c>
      <c r="I12" s="113">
        <v>23.75</v>
      </c>
      <c r="J12" s="113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57"/>
    </row>
    <row r="13" ht="22.8" customHeight="1" spans="1:40">
      <c r="A13" s="130"/>
      <c r="B13" s="142">
        <v>301</v>
      </c>
      <c r="C13" s="143" t="s">
        <v>157</v>
      </c>
      <c r="D13" s="170">
        <v>314001</v>
      </c>
      <c r="E13" s="125" t="s">
        <v>158</v>
      </c>
      <c r="F13" s="113">
        <f t="shared" si="0"/>
        <v>6.5</v>
      </c>
      <c r="G13" s="113">
        <f t="shared" si="1"/>
        <v>6.5</v>
      </c>
      <c r="H13" s="113">
        <f t="shared" si="2"/>
        <v>6.5</v>
      </c>
      <c r="I13" s="113">
        <v>6.5</v>
      </c>
      <c r="J13" s="113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57"/>
    </row>
    <row r="14" ht="22.8" customHeight="1" spans="1:40">
      <c r="A14" s="130"/>
      <c r="B14" s="112">
        <v>301</v>
      </c>
      <c r="C14" s="155" t="s">
        <v>159</v>
      </c>
      <c r="D14" s="170">
        <v>314001</v>
      </c>
      <c r="E14" s="125" t="s">
        <v>160</v>
      </c>
      <c r="F14" s="113">
        <f t="shared" si="0"/>
        <v>5.24</v>
      </c>
      <c r="G14" s="113">
        <f t="shared" si="1"/>
        <v>5.24</v>
      </c>
      <c r="H14" s="113">
        <f t="shared" si="2"/>
        <v>5.24</v>
      </c>
      <c r="I14" s="113">
        <v>5.24</v>
      </c>
      <c r="J14" s="113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57"/>
    </row>
    <row r="15" ht="22.8" customHeight="1" spans="1:40">
      <c r="A15" s="130"/>
      <c r="B15" s="142">
        <v>301</v>
      </c>
      <c r="C15" s="155" t="s">
        <v>161</v>
      </c>
      <c r="D15" s="170">
        <v>314001</v>
      </c>
      <c r="E15" s="125" t="s">
        <v>162</v>
      </c>
      <c r="F15" s="113">
        <f t="shared" si="0"/>
        <v>0.4</v>
      </c>
      <c r="G15" s="113">
        <f t="shared" si="1"/>
        <v>0.4</v>
      </c>
      <c r="H15" s="113">
        <f t="shared" si="2"/>
        <v>0.4</v>
      </c>
      <c r="I15" s="113">
        <v>0.4</v>
      </c>
      <c r="J15" s="113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57"/>
    </row>
    <row r="16" ht="22.8" customHeight="1" spans="1:40">
      <c r="A16" s="130"/>
      <c r="B16" s="112">
        <v>301</v>
      </c>
      <c r="C16" s="112">
        <v>12</v>
      </c>
      <c r="D16" s="170">
        <v>314001</v>
      </c>
      <c r="E16" s="125" t="s">
        <v>163</v>
      </c>
      <c r="F16" s="113">
        <f t="shared" si="0"/>
        <v>0.4958</v>
      </c>
      <c r="G16" s="113">
        <f t="shared" si="1"/>
        <v>0.4958</v>
      </c>
      <c r="H16" s="113">
        <f t="shared" si="2"/>
        <v>0.4958</v>
      </c>
      <c r="I16" s="113">
        <v>0.4958</v>
      </c>
      <c r="J16" s="113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57"/>
    </row>
    <row r="17" ht="22.8" customHeight="1" spans="1:40">
      <c r="A17" s="130"/>
      <c r="B17" s="142">
        <v>301</v>
      </c>
      <c r="C17" s="112">
        <v>13</v>
      </c>
      <c r="D17" s="170">
        <v>314001</v>
      </c>
      <c r="E17" s="125" t="s">
        <v>97</v>
      </c>
      <c r="F17" s="113">
        <f t="shared" si="0"/>
        <v>8.08</v>
      </c>
      <c r="G17" s="113">
        <f t="shared" si="1"/>
        <v>8.08</v>
      </c>
      <c r="H17" s="113">
        <f t="shared" si="2"/>
        <v>8.08</v>
      </c>
      <c r="I17" s="113">
        <v>8.08</v>
      </c>
      <c r="J17" s="113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57"/>
    </row>
    <row r="18" ht="22.8" customHeight="1" spans="1:40">
      <c r="A18" s="130"/>
      <c r="B18" s="112">
        <v>301</v>
      </c>
      <c r="C18" s="112">
        <v>99</v>
      </c>
      <c r="D18" s="170">
        <v>314001</v>
      </c>
      <c r="E18" s="125" t="s">
        <v>164</v>
      </c>
      <c r="F18" s="113">
        <f t="shared" si="0"/>
        <v>2.6</v>
      </c>
      <c r="G18" s="113">
        <f t="shared" si="1"/>
        <v>2.6</v>
      </c>
      <c r="H18" s="113">
        <f t="shared" si="2"/>
        <v>2.6</v>
      </c>
      <c r="I18" s="113">
        <v>2.6</v>
      </c>
      <c r="J18" s="113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57"/>
    </row>
    <row r="19" ht="22.8" customHeight="1" spans="1:40">
      <c r="A19" s="130"/>
      <c r="B19" s="112">
        <v>302</v>
      </c>
      <c r="C19" s="155" t="s">
        <v>86</v>
      </c>
      <c r="D19" s="170">
        <v>314001</v>
      </c>
      <c r="E19" s="125" t="s">
        <v>165</v>
      </c>
      <c r="F19" s="113">
        <f t="shared" si="0"/>
        <v>1.5</v>
      </c>
      <c r="G19" s="113">
        <f t="shared" si="1"/>
        <v>1.5</v>
      </c>
      <c r="H19" s="113">
        <f t="shared" si="2"/>
        <v>1.5</v>
      </c>
      <c r="I19" s="113">
        <v>1.5</v>
      </c>
      <c r="J19" s="113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57"/>
    </row>
    <row r="20" ht="22.8" customHeight="1" spans="1:40">
      <c r="A20" s="130"/>
      <c r="B20" s="112">
        <v>302</v>
      </c>
      <c r="C20" s="155" t="s">
        <v>90</v>
      </c>
      <c r="D20" s="170">
        <v>314001</v>
      </c>
      <c r="E20" s="125" t="s">
        <v>166</v>
      </c>
      <c r="F20" s="113">
        <f t="shared" si="0"/>
        <v>0.15</v>
      </c>
      <c r="G20" s="113">
        <f t="shared" si="1"/>
        <v>0.15</v>
      </c>
      <c r="H20" s="113">
        <f t="shared" si="2"/>
        <v>0.15</v>
      </c>
      <c r="I20" s="113">
        <v>0.15</v>
      </c>
      <c r="J20" s="113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57"/>
    </row>
    <row r="21" ht="22.8" customHeight="1" spans="1:40">
      <c r="A21" s="130"/>
      <c r="B21" s="112">
        <v>302</v>
      </c>
      <c r="C21" s="155" t="s">
        <v>167</v>
      </c>
      <c r="D21" s="170">
        <v>314001</v>
      </c>
      <c r="E21" s="125" t="s">
        <v>168</v>
      </c>
      <c r="F21" s="113">
        <f t="shared" si="0"/>
        <v>0.25</v>
      </c>
      <c r="G21" s="113">
        <f t="shared" si="1"/>
        <v>0.25</v>
      </c>
      <c r="H21" s="113">
        <f t="shared" si="2"/>
        <v>0.25</v>
      </c>
      <c r="I21" s="113">
        <v>0.25</v>
      </c>
      <c r="J21" s="113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57"/>
    </row>
    <row r="22" ht="22.8" customHeight="1" spans="1:40">
      <c r="A22" s="130"/>
      <c r="B22" s="112">
        <v>302</v>
      </c>
      <c r="C22" s="155" t="s">
        <v>155</v>
      </c>
      <c r="D22" s="170">
        <v>314001</v>
      </c>
      <c r="E22" s="125" t="s">
        <v>169</v>
      </c>
      <c r="F22" s="171">
        <f t="shared" si="0"/>
        <v>1.69</v>
      </c>
      <c r="G22" s="171">
        <f t="shared" si="1"/>
        <v>1.69</v>
      </c>
      <c r="H22" s="171">
        <f t="shared" si="2"/>
        <v>1.69</v>
      </c>
      <c r="I22" s="171">
        <v>1.69</v>
      </c>
      <c r="J22" s="171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57"/>
    </row>
    <row r="23" s="160" customFormat="1" ht="22.8" customHeight="1" spans="1:40">
      <c r="A23" s="172"/>
      <c r="B23" s="112">
        <v>302</v>
      </c>
      <c r="C23" s="155" t="s">
        <v>161</v>
      </c>
      <c r="D23" s="170">
        <v>314001</v>
      </c>
      <c r="E23" s="125" t="s">
        <v>170</v>
      </c>
      <c r="F23" s="171">
        <f t="shared" si="0"/>
        <v>2.1</v>
      </c>
      <c r="G23" s="171">
        <f t="shared" si="1"/>
        <v>2.1</v>
      </c>
      <c r="H23" s="171">
        <f t="shared" si="2"/>
        <v>2.1</v>
      </c>
      <c r="I23" s="171">
        <v>2.1</v>
      </c>
      <c r="J23" s="171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83"/>
    </row>
    <row r="24" s="160" customFormat="1" ht="22.8" customHeight="1" spans="1:40">
      <c r="A24" s="172"/>
      <c r="B24" s="112">
        <v>302</v>
      </c>
      <c r="C24" s="155" t="s">
        <v>171</v>
      </c>
      <c r="D24" s="170">
        <v>314001</v>
      </c>
      <c r="E24" s="125" t="s">
        <v>172</v>
      </c>
      <c r="F24" s="171">
        <f t="shared" si="0"/>
        <v>0.95</v>
      </c>
      <c r="G24" s="171">
        <f t="shared" si="1"/>
        <v>0.95</v>
      </c>
      <c r="H24" s="171">
        <f t="shared" si="2"/>
        <v>0.95</v>
      </c>
      <c r="I24" s="171">
        <v>0.95</v>
      </c>
      <c r="J24" s="171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83"/>
    </row>
    <row r="25" s="160" customFormat="1" ht="22.8" customHeight="1" spans="1:40">
      <c r="A25" s="172"/>
      <c r="B25" s="112">
        <v>302</v>
      </c>
      <c r="C25" s="155" t="s">
        <v>173</v>
      </c>
      <c r="D25" s="170">
        <v>314001</v>
      </c>
      <c r="E25" s="125" t="s">
        <v>174</v>
      </c>
      <c r="F25" s="171">
        <f t="shared" si="0"/>
        <v>1.36</v>
      </c>
      <c r="G25" s="171">
        <f t="shared" si="1"/>
        <v>1.36</v>
      </c>
      <c r="H25" s="171">
        <f t="shared" si="2"/>
        <v>1.36</v>
      </c>
      <c r="I25" s="171">
        <v>1.36</v>
      </c>
      <c r="J25" s="171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83"/>
    </row>
    <row r="26" s="160" customFormat="1" ht="22.8" customHeight="1" spans="1:40">
      <c r="A26" s="173"/>
      <c r="B26" s="112">
        <v>302</v>
      </c>
      <c r="C26" s="112">
        <v>29</v>
      </c>
      <c r="D26" s="170">
        <v>314001</v>
      </c>
      <c r="E26" s="125" t="s">
        <v>175</v>
      </c>
      <c r="F26" s="171">
        <f t="shared" si="0"/>
        <v>0.56</v>
      </c>
      <c r="G26" s="171">
        <f t="shared" si="1"/>
        <v>0.56</v>
      </c>
      <c r="H26" s="171">
        <f t="shared" si="2"/>
        <v>0.56</v>
      </c>
      <c r="I26" s="171">
        <v>0.56</v>
      </c>
      <c r="J26" s="171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84"/>
    </row>
    <row r="27" s="160" customFormat="1" ht="22.8" customHeight="1" spans="2:39">
      <c r="B27" s="112">
        <v>302</v>
      </c>
      <c r="C27" s="174">
        <v>39</v>
      </c>
      <c r="D27" s="170">
        <v>314001</v>
      </c>
      <c r="E27" s="125" t="s">
        <v>176</v>
      </c>
      <c r="F27" s="171">
        <f t="shared" si="0"/>
        <v>1.8</v>
      </c>
      <c r="G27" s="171">
        <f t="shared" si="1"/>
        <v>1.8</v>
      </c>
      <c r="H27" s="171">
        <f t="shared" si="2"/>
        <v>1.8</v>
      </c>
      <c r="I27" s="180">
        <v>1.8</v>
      </c>
      <c r="J27" s="180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</row>
    <row r="28" s="160" customFormat="1" ht="22.8" customHeight="1" spans="2:39">
      <c r="B28" s="112">
        <v>302</v>
      </c>
      <c r="C28" s="174">
        <v>99</v>
      </c>
      <c r="D28" s="170">
        <v>314001</v>
      </c>
      <c r="E28" s="125" t="s">
        <v>177</v>
      </c>
      <c r="F28" s="171">
        <f t="shared" si="0"/>
        <v>10.8</v>
      </c>
      <c r="G28" s="171">
        <f t="shared" si="1"/>
        <v>10.8</v>
      </c>
      <c r="H28" s="171">
        <f t="shared" si="2"/>
        <v>10.8</v>
      </c>
      <c r="I28" s="180">
        <v>0.8</v>
      </c>
      <c r="J28" s="180">
        <v>10</v>
      </c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</row>
    <row r="29" spans="5:5">
      <c r="E29" s="175"/>
    </row>
  </sheetData>
  <mergeCells count="23">
    <mergeCell ref="B2:AM2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A15" sqref="$A15:$XFD15"/>
    </sheetView>
  </sheetViews>
  <sheetFormatPr defaultColWidth="10" defaultRowHeight="13.5"/>
  <cols>
    <col min="1" max="1" width="1.53333333333333" style="126" customWidth="1"/>
    <col min="2" max="4" width="6.15833333333333" style="126" customWidth="1"/>
    <col min="5" max="5" width="16.825" style="126" customWidth="1"/>
    <col min="6" max="6" width="41.025" style="126" customWidth="1"/>
    <col min="7" max="9" width="16.4166666666667" style="126" customWidth="1"/>
    <col min="10" max="10" width="1.53333333333333" style="126" customWidth="1"/>
    <col min="11" max="12" width="9.76666666666667" style="126" customWidth="1"/>
    <col min="13" max="16384" width="10" style="126"/>
  </cols>
  <sheetData>
    <row r="1" ht="25" customHeight="1" spans="1:10">
      <c r="A1" s="127"/>
      <c r="B1" s="99"/>
      <c r="C1" s="99"/>
      <c r="D1" s="99"/>
      <c r="E1" s="128"/>
      <c r="F1" s="128"/>
      <c r="G1" s="129" t="s">
        <v>178</v>
      </c>
      <c r="H1" s="129"/>
      <c r="I1" s="129"/>
      <c r="J1" s="130"/>
    </row>
    <row r="2" ht="22.8" customHeight="1" spans="1:10">
      <c r="A2" s="127"/>
      <c r="B2" s="131" t="s">
        <v>179</v>
      </c>
      <c r="C2" s="131"/>
      <c r="D2" s="131"/>
      <c r="E2" s="131"/>
      <c r="F2" s="131"/>
      <c r="G2" s="131"/>
      <c r="H2" s="131"/>
      <c r="I2" s="131"/>
      <c r="J2" s="130" t="s">
        <v>3</v>
      </c>
    </row>
    <row r="3" ht="19.55" customHeight="1" spans="1:10">
      <c r="A3" s="132"/>
      <c r="B3" s="133" t="s">
        <v>5</v>
      </c>
      <c r="C3" s="133"/>
      <c r="D3" s="133"/>
      <c r="E3" s="133"/>
      <c r="F3" s="133"/>
      <c r="G3" s="132"/>
      <c r="I3" s="150" t="s">
        <v>6</v>
      </c>
      <c r="J3" s="135"/>
    </row>
    <row r="4" ht="24.4" customHeight="1" spans="1:10">
      <c r="A4" s="128"/>
      <c r="B4" s="106" t="s">
        <v>9</v>
      </c>
      <c r="C4" s="106"/>
      <c r="D4" s="106"/>
      <c r="E4" s="106"/>
      <c r="F4" s="106"/>
      <c r="G4" s="106" t="s">
        <v>59</v>
      </c>
      <c r="H4" s="124" t="s">
        <v>180</v>
      </c>
      <c r="I4" s="124" t="s">
        <v>144</v>
      </c>
      <c r="J4" s="128"/>
    </row>
    <row r="5" ht="24.4" customHeight="1" spans="1:10">
      <c r="A5" s="128"/>
      <c r="B5" s="106" t="s">
        <v>80</v>
      </c>
      <c r="C5" s="106"/>
      <c r="D5" s="106"/>
      <c r="E5" s="106" t="s">
        <v>70</v>
      </c>
      <c r="F5" s="106" t="s">
        <v>71</v>
      </c>
      <c r="G5" s="106"/>
      <c r="H5" s="124"/>
      <c r="I5" s="124"/>
      <c r="J5" s="128"/>
    </row>
    <row r="6" ht="24.4" customHeight="1" spans="1:10">
      <c r="A6" s="136"/>
      <c r="B6" s="106" t="s">
        <v>81</v>
      </c>
      <c r="C6" s="106" t="s">
        <v>82</v>
      </c>
      <c r="D6" s="106" t="s">
        <v>83</v>
      </c>
      <c r="E6" s="106"/>
      <c r="F6" s="106"/>
      <c r="G6" s="106"/>
      <c r="H6" s="124"/>
      <c r="I6" s="124"/>
      <c r="J6" s="138"/>
    </row>
    <row r="7" ht="22.8" customHeight="1" spans="1:10">
      <c r="A7" s="139"/>
      <c r="B7" s="106"/>
      <c r="C7" s="106"/>
      <c r="D7" s="106"/>
      <c r="E7" s="106"/>
      <c r="F7" s="106" t="s">
        <v>72</v>
      </c>
      <c r="G7" s="109">
        <f>G8</f>
        <v>112.6</v>
      </c>
      <c r="H7" s="109">
        <f>H8</f>
        <v>112.6</v>
      </c>
      <c r="I7" s="109"/>
      <c r="J7" s="140"/>
    </row>
    <row r="8" ht="22.8" customHeight="1" spans="1:10">
      <c r="A8" s="139"/>
      <c r="B8" s="106"/>
      <c r="C8" s="106"/>
      <c r="D8" s="106"/>
      <c r="E8" s="106">
        <v>314001</v>
      </c>
      <c r="F8" s="112" t="s">
        <v>73</v>
      </c>
      <c r="G8" s="109">
        <f>H8</f>
        <v>112.6</v>
      </c>
      <c r="H8" s="109">
        <f>SUM(H9:H16)</f>
        <v>112.6</v>
      </c>
      <c r="I8" s="109"/>
      <c r="J8" s="140"/>
    </row>
    <row r="9" ht="22.8" customHeight="1" spans="1:10">
      <c r="A9" s="139"/>
      <c r="B9" s="141" t="s">
        <v>84</v>
      </c>
      <c r="C9" s="141" t="s">
        <v>85</v>
      </c>
      <c r="D9" s="141" t="s">
        <v>86</v>
      </c>
      <c r="E9" s="141" t="s">
        <v>181</v>
      </c>
      <c r="F9" s="141" t="s">
        <v>87</v>
      </c>
      <c r="G9" s="109">
        <f>H9</f>
        <v>41.04</v>
      </c>
      <c r="H9" s="111">
        <v>41.04</v>
      </c>
      <c r="I9" s="109"/>
      <c r="J9" s="140"/>
    </row>
    <row r="10" ht="22.8" customHeight="1" spans="1:10">
      <c r="A10" s="139"/>
      <c r="B10" s="141" t="s">
        <v>84</v>
      </c>
      <c r="C10" s="141" t="s">
        <v>85</v>
      </c>
      <c r="D10" s="141" t="s">
        <v>88</v>
      </c>
      <c r="E10" s="141" t="s">
        <v>181</v>
      </c>
      <c r="F10" s="141" t="s">
        <v>89</v>
      </c>
      <c r="G10" s="109">
        <f t="shared" ref="G10:G16" si="0">H10</f>
        <v>41.34</v>
      </c>
      <c r="H10" s="111">
        <v>41.34</v>
      </c>
      <c r="I10" s="109"/>
      <c r="J10" s="140"/>
    </row>
    <row r="11" ht="22.8" customHeight="1" spans="1:10">
      <c r="A11" s="139"/>
      <c r="B11" s="142">
        <v>208</v>
      </c>
      <c r="C11" s="143" t="s">
        <v>90</v>
      </c>
      <c r="D11" s="143" t="s">
        <v>90</v>
      </c>
      <c r="E11" s="141" t="s">
        <v>181</v>
      </c>
      <c r="F11" s="159" t="s">
        <v>91</v>
      </c>
      <c r="G11" s="109">
        <f t="shared" si="0"/>
        <v>6.5</v>
      </c>
      <c r="H11" s="111">
        <f>(28935+36065)/10000</f>
        <v>6.5</v>
      </c>
      <c r="I11" s="109"/>
      <c r="J11" s="140"/>
    </row>
    <row r="12" ht="22.8" customHeight="1" spans="1:10">
      <c r="A12" s="139"/>
      <c r="B12" s="142">
        <v>210</v>
      </c>
      <c r="C12" s="142">
        <v>11</v>
      </c>
      <c r="D12" s="141" t="s">
        <v>86</v>
      </c>
      <c r="E12" s="141" t="s">
        <v>181</v>
      </c>
      <c r="F12" s="142" t="s">
        <v>92</v>
      </c>
      <c r="G12" s="109">
        <f t="shared" si="0"/>
        <v>2.52</v>
      </c>
      <c r="H12" s="111">
        <v>2.52</v>
      </c>
      <c r="I12" s="109"/>
      <c r="J12" s="140"/>
    </row>
    <row r="13" ht="22.8" customHeight="1" spans="1:10">
      <c r="A13" s="139"/>
      <c r="B13" s="142">
        <v>210</v>
      </c>
      <c r="C13" s="142">
        <v>11</v>
      </c>
      <c r="D13" s="141" t="s">
        <v>93</v>
      </c>
      <c r="E13" s="141" t="s">
        <v>181</v>
      </c>
      <c r="F13" s="142" t="s">
        <v>94</v>
      </c>
      <c r="G13" s="109">
        <f t="shared" si="0"/>
        <v>2.72</v>
      </c>
      <c r="H13" s="111">
        <v>2.72</v>
      </c>
      <c r="I13" s="109"/>
      <c r="J13" s="140"/>
    </row>
    <row r="14" ht="22.8" customHeight="1" spans="1:10">
      <c r="A14" s="139"/>
      <c r="B14" s="142">
        <v>210</v>
      </c>
      <c r="C14" s="142">
        <v>11</v>
      </c>
      <c r="D14" s="141" t="s">
        <v>95</v>
      </c>
      <c r="E14" s="141" t="s">
        <v>181</v>
      </c>
      <c r="F14" s="159" t="s">
        <v>96</v>
      </c>
      <c r="G14" s="109">
        <f t="shared" si="0"/>
        <v>0.4</v>
      </c>
      <c r="H14" s="111">
        <f>0.16+0.24</f>
        <v>0.4</v>
      </c>
      <c r="I14" s="109"/>
      <c r="J14" s="140"/>
    </row>
    <row r="15" ht="22.8" customHeight="1" spans="1:10">
      <c r="A15" s="139"/>
      <c r="B15" s="142">
        <v>221</v>
      </c>
      <c r="C15" s="141" t="s">
        <v>93</v>
      </c>
      <c r="D15" s="143" t="s">
        <v>86</v>
      </c>
      <c r="E15" s="141" t="s">
        <v>181</v>
      </c>
      <c r="F15" s="159" t="s">
        <v>97</v>
      </c>
      <c r="G15" s="109">
        <f t="shared" si="0"/>
        <v>8.08</v>
      </c>
      <c r="H15" s="111">
        <f>4.11+3.97</f>
        <v>8.08</v>
      </c>
      <c r="I15" s="109"/>
      <c r="J15" s="140"/>
    </row>
    <row r="16" ht="22.8" customHeight="1" spans="1:10">
      <c r="A16" s="139"/>
      <c r="B16" s="142">
        <v>201</v>
      </c>
      <c r="C16" s="142">
        <v>36</v>
      </c>
      <c r="D16" s="143" t="s">
        <v>93</v>
      </c>
      <c r="E16" s="141" t="s">
        <v>181</v>
      </c>
      <c r="F16" s="142" t="s">
        <v>98</v>
      </c>
      <c r="G16" s="109">
        <f t="shared" si="0"/>
        <v>10</v>
      </c>
      <c r="H16" s="111">
        <v>10</v>
      </c>
      <c r="I16" s="109"/>
      <c r="J16" s="140"/>
    </row>
    <row r="17" ht="22.8" customHeight="1" spans="1:10">
      <c r="A17" s="139"/>
      <c r="B17" s="106"/>
      <c r="C17" s="106"/>
      <c r="D17" s="106"/>
      <c r="E17" s="106"/>
      <c r="F17" s="106"/>
      <c r="G17" s="109"/>
      <c r="H17" s="109"/>
      <c r="I17" s="109"/>
      <c r="J17" s="140"/>
    </row>
    <row r="18" ht="9.75" customHeight="1" spans="1:10">
      <c r="A18" s="144"/>
      <c r="B18" s="145"/>
      <c r="C18" s="145"/>
      <c r="D18" s="145"/>
      <c r="E18" s="145"/>
      <c r="F18" s="144"/>
      <c r="G18" s="144"/>
      <c r="H18" s="144"/>
      <c r="I18" s="144"/>
      <c r="J18" s="146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opLeftCell="E1" workbookViewId="0">
      <pane ySplit="6" topLeftCell="A7" activePane="bottomLeft" state="frozen"/>
      <selection/>
      <selection pane="bottomLeft" activeCell="H19" sqref="H19"/>
    </sheetView>
  </sheetViews>
  <sheetFormatPr defaultColWidth="10" defaultRowHeight="13.5"/>
  <cols>
    <col min="1" max="1" width="1.53333333333333" style="126" customWidth="1"/>
    <col min="2" max="3" width="6.15833333333333" style="126" customWidth="1"/>
    <col min="4" max="4" width="24.3833333333333" style="126" customWidth="1"/>
    <col min="5" max="5" width="41.025" style="126" customWidth="1"/>
    <col min="6" max="8" width="17.3833333333333" style="126" customWidth="1"/>
    <col min="9" max="9" width="1.53333333333333" style="126" customWidth="1"/>
    <col min="10" max="10" width="9.76666666666667" style="126" customWidth="1"/>
    <col min="11" max="16384" width="10" style="126"/>
  </cols>
  <sheetData>
    <row r="1" ht="25" customHeight="1" spans="1:9">
      <c r="A1" s="147"/>
      <c r="B1" s="99"/>
      <c r="C1" s="99"/>
      <c r="D1" s="148"/>
      <c r="E1" s="148"/>
      <c r="F1" s="127"/>
      <c r="G1" s="127"/>
      <c r="H1" s="149" t="s">
        <v>182</v>
      </c>
      <c r="I1" s="157"/>
    </row>
    <row r="2" ht="22.8" customHeight="1" spans="1:9">
      <c r="A2" s="127"/>
      <c r="B2" s="131" t="s">
        <v>183</v>
      </c>
      <c r="C2" s="131"/>
      <c r="D2" s="131"/>
      <c r="E2" s="131"/>
      <c r="F2" s="131"/>
      <c r="G2" s="131"/>
      <c r="H2" s="131"/>
      <c r="I2" s="157"/>
    </row>
    <row r="3" ht="19.55" customHeight="1" spans="1:9">
      <c r="A3" s="132"/>
      <c r="B3" s="133" t="s">
        <v>5</v>
      </c>
      <c r="C3" s="133"/>
      <c r="D3" s="133"/>
      <c r="E3" s="133"/>
      <c r="G3" s="132"/>
      <c r="H3" s="150" t="s">
        <v>6</v>
      </c>
      <c r="I3" s="157"/>
    </row>
    <row r="4" ht="24.4" customHeight="1" spans="1:9">
      <c r="A4" s="130"/>
      <c r="B4" s="106" t="s">
        <v>9</v>
      </c>
      <c r="C4" s="106"/>
      <c r="D4" s="106"/>
      <c r="E4" s="106"/>
      <c r="F4" s="106" t="s">
        <v>76</v>
      </c>
      <c r="G4" s="106"/>
      <c r="H4" s="106"/>
      <c r="I4" s="157"/>
    </row>
    <row r="5" ht="24.4" customHeight="1" spans="1:9">
      <c r="A5" s="130"/>
      <c r="B5" s="106" t="s">
        <v>80</v>
      </c>
      <c r="C5" s="106"/>
      <c r="D5" s="106" t="s">
        <v>70</v>
      </c>
      <c r="E5" s="106" t="s">
        <v>71</v>
      </c>
      <c r="F5" s="106" t="s">
        <v>59</v>
      </c>
      <c r="G5" s="106" t="s">
        <v>184</v>
      </c>
      <c r="H5" s="106" t="s">
        <v>185</v>
      </c>
      <c r="I5" s="157"/>
    </row>
    <row r="6" ht="24.4" customHeight="1" spans="1:9">
      <c r="A6" s="128"/>
      <c r="B6" s="106" t="s">
        <v>81</v>
      </c>
      <c r="C6" s="106" t="s">
        <v>82</v>
      </c>
      <c r="D6" s="106"/>
      <c r="E6" s="106"/>
      <c r="F6" s="106"/>
      <c r="G6" s="106"/>
      <c r="H6" s="106"/>
      <c r="I6" s="157"/>
    </row>
    <row r="7" ht="22.8" customHeight="1" spans="1:9">
      <c r="A7" s="130"/>
      <c r="B7" s="106"/>
      <c r="C7" s="106"/>
      <c r="D7" s="106"/>
      <c r="E7" s="106" t="s">
        <v>72</v>
      </c>
      <c r="F7" s="109">
        <f>F8</f>
        <v>102.6</v>
      </c>
      <c r="G7" s="109">
        <f>G8</f>
        <v>91.44</v>
      </c>
      <c r="H7" s="109">
        <f>H8</f>
        <v>11.16</v>
      </c>
      <c r="I7" s="157"/>
    </row>
    <row r="8" ht="22.8" customHeight="1" spans="1:9">
      <c r="A8" s="130"/>
      <c r="B8" s="106"/>
      <c r="C8" s="106"/>
      <c r="D8" s="106">
        <v>314001</v>
      </c>
      <c r="E8" s="112" t="s">
        <v>73</v>
      </c>
      <c r="F8" s="109">
        <f t="shared" ref="F8:F17" si="0">G8+H8</f>
        <v>102.6</v>
      </c>
      <c r="G8" s="109">
        <f>SUM(G9:G17)</f>
        <v>91.44</v>
      </c>
      <c r="H8" s="109">
        <f>SUM(H9:H17)</f>
        <v>11.16</v>
      </c>
      <c r="I8" s="157"/>
    </row>
    <row r="9" ht="22.8" customHeight="1" spans="1:9">
      <c r="A9" s="130"/>
      <c r="B9" s="142">
        <v>501</v>
      </c>
      <c r="C9" s="143" t="s">
        <v>86</v>
      </c>
      <c r="D9" s="151">
        <v>314001</v>
      </c>
      <c r="E9" s="151" t="s">
        <v>186</v>
      </c>
      <c r="F9" s="109">
        <f t="shared" si="0"/>
        <v>32.71</v>
      </c>
      <c r="G9" s="109">
        <v>32.71</v>
      </c>
      <c r="H9" s="109"/>
      <c r="I9" s="157"/>
    </row>
    <row r="10" ht="22.8" customHeight="1" spans="1:9">
      <c r="A10" s="130"/>
      <c r="B10" s="142">
        <v>501</v>
      </c>
      <c r="C10" s="143" t="s">
        <v>93</v>
      </c>
      <c r="D10" s="151">
        <v>314001</v>
      </c>
      <c r="E10" s="152" t="s">
        <v>187</v>
      </c>
      <c r="F10" s="109">
        <f t="shared" si="0"/>
        <v>5.57</v>
      </c>
      <c r="G10" s="109">
        <v>5.57</v>
      </c>
      <c r="H10" s="109"/>
      <c r="I10" s="157"/>
    </row>
    <row r="11" ht="22.8" customHeight="1" spans="1:9">
      <c r="A11" s="130"/>
      <c r="B11" s="142">
        <v>501</v>
      </c>
      <c r="C11" s="143" t="s">
        <v>95</v>
      </c>
      <c r="D11" s="151">
        <v>314001</v>
      </c>
      <c r="E11" s="151" t="s">
        <v>188</v>
      </c>
      <c r="F11" s="109">
        <f t="shared" si="0"/>
        <v>4.11</v>
      </c>
      <c r="G11" s="109">
        <v>4.11</v>
      </c>
      <c r="H11" s="109"/>
      <c r="I11" s="157"/>
    </row>
    <row r="12" ht="22.8" customHeight="1" spans="1:9">
      <c r="A12" s="130"/>
      <c r="B12" s="142">
        <v>501</v>
      </c>
      <c r="C12" s="143" t="s">
        <v>189</v>
      </c>
      <c r="D12" s="151">
        <v>314001</v>
      </c>
      <c r="E12" s="151" t="s">
        <v>164</v>
      </c>
      <c r="F12" s="109">
        <f t="shared" si="0"/>
        <v>1.04</v>
      </c>
      <c r="G12" s="109">
        <v>1.04</v>
      </c>
      <c r="H12" s="109"/>
      <c r="I12" s="157"/>
    </row>
    <row r="13" ht="22.8" customHeight="1" spans="1:9">
      <c r="A13" s="130"/>
      <c r="B13" s="153" t="s">
        <v>190</v>
      </c>
      <c r="C13" s="143" t="s">
        <v>86</v>
      </c>
      <c r="D13" s="151">
        <v>314001</v>
      </c>
      <c r="E13" s="151" t="s">
        <v>191</v>
      </c>
      <c r="F13" s="109">
        <f t="shared" si="0"/>
        <v>6</v>
      </c>
      <c r="G13" s="109"/>
      <c r="H13" s="109">
        <v>6</v>
      </c>
      <c r="I13" s="157"/>
    </row>
    <row r="14" ht="22.8" customHeight="1" spans="1:9">
      <c r="A14" s="130"/>
      <c r="B14" s="142">
        <v>502</v>
      </c>
      <c r="C14" s="143" t="s">
        <v>167</v>
      </c>
      <c r="D14" s="151">
        <v>314001</v>
      </c>
      <c r="E14" s="151" t="s">
        <v>172</v>
      </c>
      <c r="F14" s="109">
        <f t="shared" si="0"/>
        <v>0.95</v>
      </c>
      <c r="G14" s="109"/>
      <c r="H14" s="109">
        <v>0.95</v>
      </c>
      <c r="I14" s="157"/>
    </row>
    <row r="15" ht="22.8" customHeight="1" spans="1:9">
      <c r="A15" s="130"/>
      <c r="B15" s="142">
        <v>502</v>
      </c>
      <c r="C15" s="143" t="s">
        <v>189</v>
      </c>
      <c r="D15" s="151">
        <v>314001</v>
      </c>
      <c r="E15" s="151" t="s">
        <v>177</v>
      </c>
      <c r="F15" s="109">
        <f t="shared" si="0"/>
        <v>0.35</v>
      </c>
      <c r="G15" s="109"/>
      <c r="H15" s="109">
        <v>0.35</v>
      </c>
      <c r="I15" s="157"/>
    </row>
    <row r="16" ht="22.8" customHeight="1" spans="1:9">
      <c r="A16" s="130"/>
      <c r="B16" s="154">
        <v>505</v>
      </c>
      <c r="C16" s="155" t="s">
        <v>86</v>
      </c>
      <c r="D16" s="151">
        <v>314001</v>
      </c>
      <c r="E16" s="151" t="s">
        <v>192</v>
      </c>
      <c r="F16" s="109">
        <f t="shared" si="0"/>
        <v>48.01</v>
      </c>
      <c r="G16" s="109">
        <v>48.01</v>
      </c>
      <c r="H16" s="109"/>
      <c r="I16" s="157"/>
    </row>
    <row r="17" ht="22.8" customHeight="1" spans="1:9">
      <c r="A17" s="130"/>
      <c r="B17" s="155" t="s">
        <v>193</v>
      </c>
      <c r="C17" s="155" t="s">
        <v>93</v>
      </c>
      <c r="D17" s="151">
        <v>314001</v>
      </c>
      <c r="E17" s="151" t="s">
        <v>194</v>
      </c>
      <c r="F17" s="109">
        <f t="shared" si="0"/>
        <v>3.86</v>
      </c>
      <c r="G17" s="109"/>
      <c r="H17" s="109">
        <v>3.86</v>
      </c>
      <c r="I17" s="157"/>
    </row>
    <row r="18" ht="22.8" customHeight="1" spans="1:9">
      <c r="A18" s="130"/>
      <c r="B18" s="112" t="s">
        <v>23</v>
      </c>
      <c r="C18" s="112" t="s">
        <v>23</v>
      </c>
      <c r="D18" s="110"/>
      <c r="E18" s="110" t="s">
        <v>23</v>
      </c>
      <c r="F18" s="111"/>
      <c r="G18" s="111"/>
      <c r="H18" s="111"/>
      <c r="I18" s="157"/>
    </row>
    <row r="19" ht="22.8" customHeight="1" spans="1:9">
      <c r="A19" s="130"/>
      <c r="B19" s="112" t="s">
        <v>23</v>
      </c>
      <c r="C19" s="112" t="s">
        <v>23</v>
      </c>
      <c r="D19" s="110"/>
      <c r="E19" s="110" t="s">
        <v>23</v>
      </c>
      <c r="F19" s="111"/>
      <c r="G19" s="111"/>
      <c r="H19" s="111"/>
      <c r="I19" s="157"/>
    </row>
    <row r="20" ht="9.75" customHeight="1" spans="1:9">
      <c r="A20" s="144"/>
      <c r="B20" s="144"/>
      <c r="C20" s="144"/>
      <c r="D20" s="156"/>
      <c r="E20" s="144"/>
      <c r="F20" s="144"/>
      <c r="G20" s="144"/>
      <c r="H20" s="144"/>
      <c r="I20" s="158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ySplit="5" topLeftCell="A6" activePane="bottomLeft" state="frozen"/>
      <selection/>
      <selection pane="bottomLeft" activeCell="G13" sqref="G13"/>
    </sheetView>
  </sheetViews>
  <sheetFormatPr defaultColWidth="10" defaultRowHeight="13.5" outlineLevelCol="7"/>
  <cols>
    <col min="1" max="1" width="1.53333333333333" style="126" customWidth="1"/>
    <col min="2" max="4" width="6.63333333333333" style="126" customWidth="1"/>
    <col min="5" max="5" width="26.6333333333333" style="126" customWidth="1"/>
    <col min="6" max="6" width="48.6333333333333" style="126" customWidth="1"/>
    <col min="7" max="7" width="26.6333333333333" style="126" customWidth="1"/>
    <col min="8" max="8" width="1.53333333333333" style="126" customWidth="1"/>
    <col min="9" max="10" width="9.76666666666667" style="126" customWidth="1"/>
    <col min="11" max="16384" width="10" style="126"/>
  </cols>
  <sheetData>
    <row r="1" ht="25" customHeight="1" spans="1:8">
      <c r="A1" s="127"/>
      <c r="B1" s="99"/>
      <c r="C1" s="99"/>
      <c r="D1" s="99"/>
      <c r="E1" s="128"/>
      <c r="F1" s="128"/>
      <c r="G1" s="129" t="s">
        <v>195</v>
      </c>
      <c r="H1" s="130"/>
    </row>
    <row r="2" ht="22.8" customHeight="1" spans="1:8">
      <c r="A2" s="127"/>
      <c r="B2" s="131" t="s">
        <v>196</v>
      </c>
      <c r="C2" s="131"/>
      <c r="D2" s="131"/>
      <c r="E2" s="131"/>
      <c r="F2" s="131"/>
      <c r="G2" s="131"/>
      <c r="H2" s="130" t="s">
        <v>3</v>
      </c>
    </row>
    <row r="3" ht="19.55" customHeight="1" spans="1:8">
      <c r="A3" s="132"/>
      <c r="B3" s="133" t="s">
        <v>5</v>
      </c>
      <c r="C3" s="133"/>
      <c r="D3" s="133"/>
      <c r="E3" s="133"/>
      <c r="F3" s="133"/>
      <c r="G3" s="134" t="s">
        <v>6</v>
      </c>
      <c r="H3" s="135"/>
    </row>
    <row r="4" ht="24.4" customHeight="1" spans="1:8">
      <c r="A4" s="136"/>
      <c r="B4" s="106" t="s">
        <v>80</v>
      </c>
      <c r="C4" s="106"/>
      <c r="D4" s="106"/>
      <c r="E4" s="106" t="s">
        <v>70</v>
      </c>
      <c r="F4" s="106" t="s">
        <v>71</v>
      </c>
      <c r="G4" s="106" t="s">
        <v>197</v>
      </c>
      <c r="H4" s="137"/>
    </row>
    <row r="5" ht="24.4" customHeight="1" spans="1:8">
      <c r="A5" s="136"/>
      <c r="B5" s="106" t="s">
        <v>81</v>
      </c>
      <c r="C5" s="106" t="s">
        <v>82</v>
      </c>
      <c r="D5" s="106" t="s">
        <v>83</v>
      </c>
      <c r="E5" s="106"/>
      <c r="F5" s="106"/>
      <c r="G5" s="106"/>
      <c r="H5" s="138"/>
    </row>
    <row r="6" ht="22.8" customHeight="1" spans="1:8">
      <c r="A6" s="139"/>
      <c r="B6" s="106"/>
      <c r="C6" s="106"/>
      <c r="D6" s="106"/>
      <c r="E6" s="106"/>
      <c r="F6" s="106" t="s">
        <v>72</v>
      </c>
      <c r="G6" s="109">
        <v>10</v>
      </c>
      <c r="H6" s="140"/>
    </row>
    <row r="7" ht="22.8" customHeight="1" spans="1:8">
      <c r="A7" s="139"/>
      <c r="B7" s="106"/>
      <c r="C7" s="106"/>
      <c r="D7" s="106"/>
      <c r="E7" s="141" t="s">
        <v>198</v>
      </c>
      <c r="F7" s="112" t="s">
        <v>73</v>
      </c>
      <c r="G7" s="109">
        <v>10</v>
      </c>
      <c r="H7" s="140"/>
    </row>
    <row r="8" ht="22.8" customHeight="1" spans="1:8">
      <c r="A8" s="139"/>
      <c r="B8" s="142">
        <v>201</v>
      </c>
      <c r="C8" s="142">
        <v>36</v>
      </c>
      <c r="D8" s="143" t="s">
        <v>93</v>
      </c>
      <c r="E8" s="141" t="s">
        <v>198</v>
      </c>
      <c r="F8" s="142" t="s">
        <v>98</v>
      </c>
      <c r="G8" s="109">
        <v>10</v>
      </c>
      <c r="H8" s="140"/>
    </row>
    <row r="9" ht="22.8" customHeight="1" spans="1:8">
      <c r="A9" s="139"/>
      <c r="B9" s="106"/>
      <c r="C9" s="106"/>
      <c r="D9" s="106"/>
      <c r="E9" s="106"/>
      <c r="F9" s="106"/>
      <c r="G9" s="109"/>
      <c r="H9" s="140"/>
    </row>
    <row r="10" ht="22.8" customHeight="1" spans="1:8">
      <c r="A10" s="139"/>
      <c r="B10" s="106"/>
      <c r="C10" s="106"/>
      <c r="D10" s="106"/>
      <c r="E10" s="106"/>
      <c r="F10" s="106"/>
      <c r="G10" s="109"/>
      <c r="H10" s="140"/>
    </row>
    <row r="11" ht="22.8" customHeight="1" spans="1:8">
      <c r="A11" s="139"/>
      <c r="B11" s="106"/>
      <c r="C11" s="106"/>
      <c r="D11" s="106"/>
      <c r="E11" s="106"/>
      <c r="F11" s="106"/>
      <c r="G11" s="109"/>
      <c r="H11" s="140"/>
    </row>
    <row r="12" ht="22.8" customHeight="1" spans="1:8">
      <c r="A12" s="139"/>
      <c r="B12" s="106"/>
      <c r="C12" s="106"/>
      <c r="D12" s="106"/>
      <c r="E12" s="106"/>
      <c r="F12" s="106"/>
      <c r="G12" s="109"/>
      <c r="H12" s="140"/>
    </row>
    <row r="13" ht="22.8" customHeight="1" spans="1:8">
      <c r="A13" s="139"/>
      <c r="B13" s="106"/>
      <c r="C13" s="106"/>
      <c r="D13" s="106"/>
      <c r="E13" s="106"/>
      <c r="F13" s="106"/>
      <c r="G13" s="109"/>
      <c r="H13" s="140"/>
    </row>
    <row r="14" ht="22.8" customHeight="1" spans="1:8">
      <c r="A14" s="139"/>
      <c r="B14" s="106"/>
      <c r="C14" s="106"/>
      <c r="D14" s="106"/>
      <c r="E14" s="106"/>
      <c r="F14" s="106"/>
      <c r="G14" s="109"/>
      <c r="H14" s="140"/>
    </row>
    <row r="15" ht="22.8" customHeight="1" spans="1:8">
      <c r="A15" s="136"/>
      <c r="B15" s="110"/>
      <c r="C15" s="110"/>
      <c r="D15" s="110"/>
      <c r="E15" s="110"/>
      <c r="F15" s="110" t="s">
        <v>23</v>
      </c>
      <c r="G15" s="111"/>
      <c r="H15" s="137"/>
    </row>
    <row r="16" ht="22.8" customHeight="1" spans="1:8">
      <c r="A16" s="136"/>
      <c r="B16" s="110"/>
      <c r="C16" s="110"/>
      <c r="D16" s="110"/>
      <c r="E16" s="110"/>
      <c r="F16" s="110" t="s">
        <v>23</v>
      </c>
      <c r="G16" s="111"/>
      <c r="H16" s="137"/>
    </row>
    <row r="17" ht="22.8" customHeight="1" spans="1:8">
      <c r="A17" s="136"/>
      <c r="B17" s="110"/>
      <c r="C17" s="110"/>
      <c r="D17" s="110"/>
      <c r="E17" s="110"/>
      <c r="F17" s="110" t="s">
        <v>118</v>
      </c>
      <c r="G17" s="111"/>
      <c r="H17" s="138"/>
    </row>
    <row r="18" ht="22.8" customHeight="1" spans="1:8">
      <c r="A18" s="136"/>
      <c r="B18" s="110"/>
      <c r="C18" s="110"/>
      <c r="D18" s="110"/>
      <c r="E18" s="110"/>
      <c r="F18" s="110" t="s">
        <v>199</v>
      </c>
      <c r="G18" s="111"/>
      <c r="H18" s="138"/>
    </row>
    <row r="19" ht="9.75" customHeight="1" spans="1:8">
      <c r="A19" s="144"/>
      <c r="B19" s="145"/>
      <c r="C19" s="145"/>
      <c r="D19" s="145"/>
      <c r="E19" s="145"/>
      <c r="F19" s="144"/>
      <c r="G19" s="144"/>
      <c r="H19" s="146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 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Tuuuuuuu.</cp:lastModifiedBy>
  <dcterms:created xsi:type="dcterms:W3CDTF">2022-03-04T19:28:00Z</dcterms:created>
  <dcterms:modified xsi:type="dcterms:W3CDTF">2023-10-18T04:48:34Z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0C9E02B0E9C142D49204097C9123B2F8</vt:lpwstr>
  </property>
</Properties>
</file>