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5"/>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22" r:id="rId14"/>
    <sheet name="7" sheetId="23" r:id="rId15"/>
    <sheet name="8" sheetId="24" r:id="rId16"/>
    <sheet name="Sheet1" sheetId="25"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Area">#N/A</definedName>
    <definedName name="_xlnm.Print_Titles" localSheetId="14">'7'!$2:$3</definedName>
    <definedName name="_xlnm.Print_Titles" localSheetId="15">'8'!$A$4:$IV$6</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<sst xmlns="http://schemas.openxmlformats.org/spreadsheetml/2006/main" count="981" uniqueCount="515">
  <si>
    <t xml:space="preserve">攀枝花市东区弄弄坪街道办事处部门2022年部门预算表
</t>
  </si>
  <si>
    <t>报送日期：2022年4月28日</t>
  </si>
  <si>
    <t>表1</t>
  </si>
  <si>
    <t xml:space="preserve"> </t>
  </si>
  <si>
    <t>部门收支总表</t>
  </si>
  <si>
    <t>部门：攀枝花市东区人民政府弄弄坪街道办事处</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</si>
  <si>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</si>
  <si>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</si>
  <si>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</si>
  <si>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</si>
  <si>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</si>
  <si>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</si>
  <si>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</si>
  <si>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</si>
  <si>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</si>
  <si>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</si>
  <si>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</si>
  <si>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</si>
  <si>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</si>
  <si>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</si>
  <si>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</si>
  <si>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</si>
  <si>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</si>
  <si>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</si>
  <si>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</si>
  <si>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</si>
  <si>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</si>
  <si>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</si>
  <si>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</si>
  <si>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</si>
  <si>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</si>
  <si>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</si>
  <si>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</si>
  <si>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</si>
  <si>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</si>
  <si>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</si>
  <si>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</si>
  <si>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</si>
  <si>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</si>
  <si>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</si>
  <si>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</si>
  <si>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</si>
  <si>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</si>
  <si>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</si>
  <si>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</si>
  <si>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</si>
  <si>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</si>
  <si>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</si>
  <si>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</si>
  <si>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</si>
  <si>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</si>
  <si>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</si>
  <si>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</si>
  <si>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</si>
  <si>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</si>
  <si>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</si>
  <si>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</si>
  <si>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</si>
  <si>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</si>
  <si>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</si>
  <si>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</si>
  <si>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</si>
  <si>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</si>
  <si>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</si>
  <si>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</si>
  <si>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</si>
  <si>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</si>
  <si>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</si>
  <si>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</si>
  <si>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</si>
  <si>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</si>
  <si>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</si>
  <si>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</si>
  <si>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攀枝花市东区人民政府弄弄坪街道办事处</t>
  </si>
  <si>
    <t>表1-2</t>
  </si>
  <si>
    <t>部门支出总表</t>
  </si>
  <si>
    <t>基本支出</t>
  </si>
  <si>
    <t>项目支出</t>
  </si>
  <si>
    <t>上缴上级支出</t>
  </si>
  <si>
    <t>对附属单位补助支出</t>
  </si>
  <si>
    <t>科目编码</t>
  </si>
  <si>
    <t>类</t>
  </si>
  <si>
    <t>款</t>
  </si>
  <si>
    <t>项</t>
  </si>
  <si>
    <t>攀枝花市东区人民政府弄弄坪街道办事外</t>
  </si>
  <si>
    <r>
      <rPr>
        <sz val="11"/>
        <rFont val="宋体"/>
        <charset val="134"/>
      </rPr>
      <t>2</t>
    </r>
    <r>
      <rPr>
        <sz val="11"/>
        <rFont val="宋体"/>
        <charset val="134"/>
      </rPr>
      <t>01</t>
    </r>
  </si>
  <si>
    <r>
      <rPr>
        <sz val="11"/>
        <rFont val="宋体"/>
        <charset val="134"/>
      </rPr>
      <t>0</t>
    </r>
    <r>
      <rPr>
        <sz val="11"/>
        <rFont val="宋体"/>
        <charset val="134"/>
      </rPr>
      <t>3</t>
    </r>
  </si>
  <si>
    <r>
      <rPr>
        <sz val="11"/>
        <rFont val="宋体"/>
        <charset val="134"/>
      </rPr>
      <t>0</t>
    </r>
    <r>
      <rPr>
        <sz val="11"/>
        <rFont val="宋体"/>
        <charset val="134"/>
      </rPr>
      <t>1</t>
    </r>
  </si>
  <si>
    <t>行政支行</t>
  </si>
  <si>
    <r>
      <rPr>
        <sz val="11"/>
        <rFont val="宋体"/>
        <charset val="134"/>
      </rPr>
      <t>0</t>
    </r>
    <r>
      <rPr>
        <sz val="11"/>
        <rFont val="宋体"/>
        <charset val="134"/>
      </rPr>
      <t>2</t>
    </r>
  </si>
  <si>
    <t>一般行政管理事务</t>
  </si>
  <si>
    <t>201</t>
  </si>
  <si>
    <t>03</t>
  </si>
  <si>
    <t>50</t>
  </si>
  <si>
    <t>事业运行</t>
  </si>
  <si>
    <t>99</t>
  </si>
  <si>
    <t>其他政府办公厅（室）及相关机构事务支出</t>
  </si>
  <si>
    <t>208</t>
  </si>
  <si>
    <t>02</t>
  </si>
  <si>
    <t>08</t>
  </si>
  <si>
    <t>基层政权建设和社区治理</t>
  </si>
  <si>
    <t>05</t>
  </si>
  <si>
    <t>01</t>
  </si>
  <si>
    <t>行政单位离退休</t>
  </si>
  <si>
    <t>303001</t>
  </si>
  <si>
    <t>事业单位离退休</t>
  </si>
  <si>
    <t>机关事业单位基本养老保险缴费支出</t>
  </si>
  <si>
    <t>06</t>
  </si>
  <si>
    <t>职业年金缴费</t>
  </si>
  <si>
    <t>210</t>
  </si>
  <si>
    <t>11</t>
  </si>
  <si>
    <t>行政单位医疗</t>
  </si>
  <si>
    <t>事业单位医疗</t>
  </si>
  <si>
    <t>公务员医疗补助</t>
  </si>
  <si>
    <t>212</t>
  </si>
  <si>
    <t>04</t>
  </si>
  <si>
    <t>城管执法</t>
  </si>
  <si>
    <t>国有土地使用权出让收入安排的支出</t>
  </si>
  <si>
    <t>221</t>
  </si>
  <si>
    <t>公共租赁住房</t>
  </si>
  <si>
    <t>住房公积金</t>
  </si>
  <si>
    <t>223</t>
  </si>
  <si>
    <t>“三供一业”移交补助支出</t>
  </si>
  <si>
    <t>国有企业退休人员社会化管理补助支出</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</si>
  <si>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</si>
  <si>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</si>
  <si>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</si>
  <si>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</si>
  <si>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</si>
  <si>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</si>
  <si>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</si>
  <si>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</si>
  <si>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</si>
  <si>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</si>
  <si>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</si>
  <si>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</si>
  <si>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</si>
  <si>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</si>
  <si>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</si>
  <si>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</si>
  <si>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</si>
  <si>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</si>
  <si>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</si>
  <si>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</si>
  <si>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</si>
  <si>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</si>
  <si>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</si>
  <si>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</si>
  <si>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</si>
  <si>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</si>
  <si>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</si>
  <si>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</si>
  <si>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</si>
  <si>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</si>
  <si>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</si>
  <si>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</si>
  <si>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</si>
  <si>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</si>
  <si>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</si>
  <si>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</si>
  <si>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</si>
  <si>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</si>
  <si>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</si>
  <si>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</si>
  <si>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</si>
  <si>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</si>
  <si>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</si>
  <si>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</si>
  <si>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</si>
  <si>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</si>
  <si>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</si>
  <si>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</si>
  <si>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</si>
  <si>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</si>
  <si>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</si>
  <si>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</si>
  <si>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</si>
  <si>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</si>
  <si>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</si>
  <si>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</si>
  <si>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绩效工资</t>
  </si>
  <si>
    <t>机关事业单位基本养老保险缴费</t>
  </si>
  <si>
    <t>职业年金</t>
  </si>
  <si>
    <t>职工基本医疗保险缴费</t>
  </si>
  <si>
    <t>公务员医疗补助缴费</t>
  </si>
  <si>
    <t>其他社会保障缴费</t>
  </si>
  <si>
    <t>其他工资福利支出</t>
  </si>
  <si>
    <t>商品和服务支出</t>
  </si>
  <si>
    <t>办公费</t>
  </si>
  <si>
    <t>水费</t>
  </si>
  <si>
    <t>电费</t>
  </si>
  <si>
    <t>邮电费</t>
  </si>
  <si>
    <t>差旅费</t>
  </si>
  <si>
    <t>公务接待费</t>
  </si>
  <si>
    <t>工会经费</t>
  </si>
  <si>
    <t>福利费</t>
  </si>
  <si>
    <t>公务用车运行维护费</t>
  </si>
  <si>
    <t>其他交通费用</t>
  </si>
  <si>
    <t>其他商品和服务支出</t>
  </si>
  <si>
    <t>退休费</t>
  </si>
  <si>
    <t>医疗费补助</t>
  </si>
  <si>
    <t>表3</t>
  </si>
  <si>
    <t>一般公共预算支出预算表</t>
  </si>
  <si>
    <t>当年财政拨款安排</t>
  </si>
  <si>
    <t>表3-1</t>
  </si>
  <si>
    <t>一般公共预算基本支出预算表</t>
  </si>
  <si>
    <t>人员经费</t>
  </si>
  <si>
    <t>公用经费</t>
  </si>
  <si>
    <t>301</t>
  </si>
  <si>
    <t>伙食补助费</t>
  </si>
  <si>
    <t>07</t>
  </si>
  <si>
    <t>09</t>
  </si>
  <si>
    <t>10</t>
  </si>
  <si>
    <t>12</t>
  </si>
  <si>
    <t>13</t>
  </si>
  <si>
    <t>302</t>
  </si>
  <si>
    <t>17</t>
  </si>
  <si>
    <t>26</t>
  </si>
  <si>
    <t>劳务费</t>
  </si>
  <si>
    <t>28</t>
  </si>
  <si>
    <t>29</t>
  </si>
  <si>
    <t>31</t>
  </si>
  <si>
    <t>39</t>
  </si>
  <si>
    <t>303</t>
  </si>
  <si>
    <t>对个人和家庭的补助</t>
  </si>
  <si>
    <t>其他对个人和家庭的补助</t>
  </si>
  <si>
    <t>表3-2</t>
  </si>
  <si>
    <t>一般公共预算项目支出预算表</t>
  </si>
  <si>
    <t>金额</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</si>
  <si>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</si>
  <si>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</si>
  <si>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</si>
  <si>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</si>
  <si>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</si>
  <si>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</si>
  <si>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</si>
  <si>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</si>
  <si>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</si>
  <si>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</si>
  <si>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</si>
  <si>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</si>
  <si>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r>
      <rPr>
        <sz val="11"/>
        <rFont val="宋体"/>
        <charset val="134"/>
      </rPr>
      <t>2</t>
    </r>
    <r>
      <rPr>
        <sz val="11"/>
        <rFont val="宋体"/>
        <charset val="134"/>
      </rPr>
      <t>12</t>
    </r>
  </si>
  <si>
    <r>
      <rPr>
        <sz val="11"/>
        <rFont val="宋体"/>
        <charset val="134"/>
      </rPr>
      <t>0</t>
    </r>
    <r>
      <rPr>
        <sz val="11"/>
        <rFont val="宋体"/>
        <charset val="134"/>
      </rPr>
      <t>8</t>
    </r>
  </si>
  <si>
    <t>土地开发支出</t>
  </si>
  <si>
    <t>表4-1</t>
  </si>
  <si>
    <t>政府性基金预算“三公”经费支出预算表</t>
  </si>
  <si>
    <t>表5</t>
  </si>
  <si>
    <t>国有资本经营预算支出预算表</t>
  </si>
  <si>
    <t>本年国有资本经营预算支出</t>
  </si>
  <si>
    <r>
      <rPr>
        <sz val="11"/>
        <rFont val="宋体"/>
        <charset val="134"/>
      </rPr>
      <t>2</t>
    </r>
    <r>
      <rPr>
        <sz val="11"/>
        <rFont val="宋体"/>
        <charset val="134"/>
      </rPr>
      <t>23</t>
    </r>
  </si>
  <si>
    <r>
      <rPr>
        <sz val="11"/>
        <rFont val="宋体"/>
        <charset val="134"/>
      </rPr>
      <t>0</t>
    </r>
    <r>
      <rPr>
        <sz val="11"/>
        <rFont val="宋体"/>
        <charset val="134"/>
      </rPr>
      <t>5</t>
    </r>
  </si>
  <si>
    <t>表6</t>
  </si>
  <si>
    <t>政府采购预算表</t>
  </si>
  <si>
    <t>序号</t>
  </si>
  <si>
    <t>品目名称</t>
  </si>
  <si>
    <t>采购事由</t>
  </si>
  <si>
    <t>预计采购时间</t>
  </si>
  <si>
    <t>数量</t>
  </si>
  <si>
    <t>单价</t>
  </si>
  <si>
    <t>采购金额</t>
  </si>
  <si>
    <t>资金来源</t>
  </si>
  <si>
    <t>备注</t>
  </si>
  <si>
    <t>区级财政安排</t>
  </si>
  <si>
    <t>上级补助资金安排金额</t>
  </si>
  <si>
    <t>结转资金（财返资金）安排金额</t>
  </si>
  <si>
    <t>其他资金</t>
  </si>
  <si>
    <t>日常公用经费安排金额</t>
  </si>
  <si>
    <t>其他转运类项目经费安排</t>
  </si>
  <si>
    <t>特定目标类项目经费安排</t>
  </si>
  <si>
    <t>项目经费名称</t>
  </si>
  <si>
    <t>票据打印机</t>
  </si>
  <si>
    <t>现有资产无法满足工作需要的其他情形</t>
  </si>
  <si>
    <t>二季度</t>
  </si>
  <si>
    <t>中档复印机</t>
  </si>
  <si>
    <t>现有资产处置后需补充配置</t>
  </si>
  <si>
    <t>投影仪</t>
  </si>
  <si>
    <t>空调（挂机）</t>
  </si>
  <si>
    <t>空调（柜式）</t>
  </si>
  <si>
    <t>党群服务经费</t>
  </si>
  <si>
    <t>手提电脑</t>
  </si>
  <si>
    <t>电脑</t>
  </si>
  <si>
    <t>其中采购3台国产化替代电脑</t>
  </si>
  <si>
    <t>彩色打印机</t>
  </si>
  <si>
    <t>十九冶移交物业小区垃圾清运</t>
  </si>
  <si>
    <t>十九冶移交物业小区垃圾清运经费</t>
  </si>
  <si>
    <t>合   计</t>
  </si>
  <si>
    <t>表7</t>
  </si>
  <si>
    <t>部门整体支出绩效目标表</t>
  </si>
  <si>
    <r>
      <rPr>
        <b/>
        <sz val="12"/>
        <rFont val="宋体"/>
        <charset val="134"/>
      </rPr>
      <t>（</t>
    </r>
    <r>
      <rPr>
        <b/>
        <sz val="12"/>
        <rFont val="Times New Roman"/>
        <charset val="134"/>
      </rPr>
      <t xml:space="preserve"> 2022</t>
    </r>
    <r>
      <rPr>
        <b/>
        <sz val="12"/>
        <rFont val="宋体"/>
        <charset val="134"/>
      </rPr>
      <t>年度）</t>
    </r>
  </si>
  <si>
    <t>部门（单位）名称</t>
  </si>
  <si>
    <t>年度
主要
任务</t>
  </si>
  <si>
    <t>任务名称</t>
  </si>
  <si>
    <t>主要内容</t>
  </si>
  <si>
    <t>预算金额（万元）</t>
  </si>
  <si>
    <t>总额</t>
  </si>
  <si>
    <t>财政拨款</t>
  </si>
  <si>
    <t>保障在职人员工资、企管及聘用人员工资、社会保障缴费、住房公积金等经费支出，对退休人员基本扶持的经费支出，包括统筹外退休待遇、医疗费补助等、</t>
  </si>
  <si>
    <t>保障部门整体运转的日常公用支出、包括水电费、办公费、差旅费、公务接待费、公务交通补贴、工会经费、福利费等</t>
  </si>
  <si>
    <t>项目经费</t>
  </si>
  <si>
    <t>推进城市建设，不断改善群众居住条件，继续做好棚改后续工，持续深化“五创联动”落实环保制度；整合资源，切实抓好送政策、送关怀等惠民活动；抓好平安责任体系建设，落实安全生产责任，建立健全安全生产预警体系，提升街道安全生产综合治理能力；完善社区综合文化站建设，提升服务品质，加强社区书屋投入，免费借阅，鼓励社区文艺队伍建设。</t>
  </si>
  <si>
    <t>金额合计</t>
  </si>
  <si>
    <t>年度
总体
目标</t>
  </si>
  <si>
    <t>年
度
绩
效
指
标</t>
  </si>
  <si>
    <t>一级指标</t>
  </si>
  <si>
    <t>二级指标</t>
  </si>
  <si>
    <t>三级指标</t>
  </si>
  <si>
    <t>指标值（包含数字及文字描述）</t>
  </si>
  <si>
    <t>完成指标</t>
  </si>
  <si>
    <t>数量指标</t>
  </si>
  <si>
    <t>辖区面积管理</t>
  </si>
  <si>
    <t>城市管辖区面积12.55平方公里，小区清扫保洁面积78.38万平方米，绿地管护面积161229平方米，公厕11座，计生服务对象12966人，基层党员3639人，大企业“三供一业”移交。</t>
  </si>
  <si>
    <t>小区清扫面积</t>
  </si>
  <si>
    <t>绿化管护面积</t>
  </si>
  <si>
    <t>公厕数量</t>
  </si>
  <si>
    <t xml:space="preserve">计生服务对象 </t>
  </si>
  <si>
    <t>基层党员人数</t>
  </si>
  <si>
    <t>大企业三供一业移交</t>
  </si>
  <si>
    <t>质量指标</t>
  </si>
  <si>
    <t>完成效果</t>
  </si>
  <si>
    <t>全力做好各项统筹协调及服务保障工作，助力东区经济社会高质量发展。</t>
  </si>
  <si>
    <t>时效指标</t>
  </si>
  <si>
    <t xml:space="preserve">工作完成时效 </t>
  </si>
  <si>
    <t>2022年年底前</t>
  </si>
  <si>
    <t>成本指标</t>
  </si>
  <si>
    <t>预算执行率</t>
  </si>
  <si>
    <t>≥95%</t>
  </si>
  <si>
    <t>效益指标</t>
  </si>
  <si>
    <t>经济效益
指标</t>
  </si>
  <si>
    <t>社会效益
指标</t>
  </si>
  <si>
    <t xml:space="preserve">对东区发展城市形象的影响 </t>
  </si>
  <si>
    <t>推动上级重大决策部署落实到位，实现社会长治久安，促进东区经济社会高质量发展</t>
  </si>
  <si>
    <t>生态效益
指标</t>
  </si>
  <si>
    <t>可持续影响
指标</t>
  </si>
  <si>
    <t>满意度
指标</t>
  </si>
  <si>
    <t>满意度指标</t>
  </si>
  <si>
    <t>满意度测评</t>
  </si>
  <si>
    <t>表8</t>
  </si>
  <si>
    <t>部门预算项目支出绩效目标表</t>
  </si>
  <si>
    <t>单位：万元</t>
  </si>
  <si>
    <t>项目名称</t>
  </si>
  <si>
    <t>项目资金情况</t>
  </si>
  <si>
    <t>项目总体目标</t>
  </si>
  <si>
    <t>绩效指标</t>
  </si>
  <si>
    <t>其中：财政拨款</t>
  </si>
  <si>
    <t>其中：其他资金</t>
  </si>
  <si>
    <t>项目完成</t>
  </si>
  <si>
    <t>项目效益</t>
  </si>
  <si>
    <t>其他绩效指标</t>
  </si>
  <si>
    <t>其他指标</t>
  </si>
  <si>
    <t>经济效益指标</t>
  </si>
  <si>
    <t>社会效益指标</t>
  </si>
  <si>
    <t>生态效益指标</t>
  </si>
  <si>
    <t>可持续影响指标</t>
  </si>
  <si>
    <t>其他效益指标</t>
  </si>
  <si>
    <t>1</t>
  </si>
  <si>
    <t>城管执法外勤补助</t>
  </si>
  <si>
    <t>保障城管队员在早、中、晚对市容市貌、占道经营、夜间烧烤的整治时能快速到达现场，开展城管执法。</t>
  </si>
  <si>
    <t>32名城管队员，街面巡查</t>
  </si>
  <si>
    <t>定期或不定期的开展街面巡查，针对重点部位进行重点蹲守，确保辖区市容市貌有序整洁。</t>
  </si>
  <si>
    <r>
      <rPr>
        <sz val="10"/>
        <rFont val="宋体"/>
        <charset val="134"/>
        <scheme val="minor"/>
      </rPr>
      <t>按年度工作安排开展；20</t>
    </r>
    <r>
      <rPr>
        <sz val="10"/>
        <rFont val="宋体"/>
        <charset val="134"/>
      </rPr>
      <t>22年全年。</t>
    </r>
  </si>
  <si>
    <t>按年度工作安排发放，2022年全年城管协管队员32人，外勤补助每人每月225元。</t>
  </si>
  <si>
    <t>保障弄弄坪辖区市容市貌规范有序。</t>
  </si>
  <si>
    <t>城市干净整洁，校园周边环境良好，有效避免城市环境对居民生活的影响。</t>
  </si>
  <si>
    <t>居民、职工满意满意度达到100%以上。</t>
  </si>
  <si>
    <t>2</t>
  </si>
  <si>
    <t>代表委员之家工作经费</t>
  </si>
  <si>
    <t>加强人大代表之家组织管理，确保驻家代表履职尽责。</t>
  </si>
  <si>
    <t>1.聘请人大代表之家专职工作人员，招聘人大代表之家专职工作人员1名。2.驻家代表活动经费，每季度组织驻家人大代表开展活动1次包含赴其他区县学习人大代表之家建设经验、考察调研、代表接访等，共计4次。3.人大代表之家维护费，人大代表之家光纤宽带费用、电话费。</t>
  </si>
  <si>
    <t>充分发挥人大代表之家作用，建好、管好、用好人大代表之家，才能充分体现家的功能，彰显家的活力，使人大代表之家真正成为代表学习履职的平台、联系选民的平台、展示形象的平台。</t>
  </si>
  <si>
    <t>按年度工作安排推进；2022年全年。</t>
  </si>
  <si>
    <t>1.人大代表之家专职工作人员工资，招聘人大代表之家专职工作人员1名，3000元/月，12个月，共计36000元，2.驻家代表活动经费：3000元/次，共计4次，共计金额12000元。3.人大代表之家光纤宽带费用、电话费:电信169套餐，169元/月，全年共计2000元.</t>
  </si>
  <si>
    <t>人大代表在闭会期间开展代表小组活动、联系人民群众的重要平台,通过建好“家”、管好“家”、发挥“人大代表之家”的功能，使闭会期间的代表活动更丰富多彩、更富有成效。</t>
  </si>
  <si>
    <t>代表满意度和群众满意度,满意度达到95%以上。</t>
  </si>
  <si>
    <t>3</t>
  </si>
  <si>
    <t>廉租住房管理专项补助经费</t>
  </si>
  <si>
    <t>廉租住房环境干净整洁、绿地维护良好，设施设备运行正常、小区管理有序。</t>
  </si>
  <si>
    <r>
      <rPr>
        <sz val="10"/>
        <rFont val="宋体"/>
        <charset val="134"/>
        <scheme val="minor"/>
      </rPr>
      <t>2</t>
    </r>
    <r>
      <rPr>
        <sz val="10"/>
        <rFont val="宋体"/>
        <charset val="134"/>
      </rPr>
      <t>52套廉租住房管理</t>
    </r>
  </si>
  <si>
    <t>安排专人管理，确保日常管理有序、路灯等正常使用</t>
  </si>
  <si>
    <r>
      <rPr>
        <sz val="10"/>
        <rFont val="宋体"/>
        <charset val="134"/>
        <scheme val="minor"/>
      </rPr>
      <t>2</t>
    </r>
    <r>
      <rPr>
        <sz val="10"/>
        <rFont val="宋体"/>
        <charset val="134"/>
      </rPr>
      <t>022年全年</t>
    </r>
  </si>
  <si>
    <r>
      <rPr>
        <sz val="10"/>
        <rFont val="宋体"/>
        <charset val="134"/>
        <scheme val="minor"/>
      </rPr>
      <t>人工：2人</t>
    </r>
    <r>
      <rPr>
        <sz val="10"/>
        <rFont val="宋体"/>
        <charset val="134"/>
      </rPr>
      <t>*2700*12=64800元；日常维修按实际费用支付，约7万元，垃圾清运等费用1.2万元。</t>
    </r>
  </si>
  <si>
    <t xml:space="preserve">保障居住权，维护社会低收入人群稳定 </t>
  </si>
  <si>
    <r>
      <rPr>
        <sz val="10"/>
        <rFont val="宋体"/>
        <charset val="134"/>
        <scheme val="minor"/>
      </rPr>
      <t>居民满意，满意度达9</t>
    </r>
    <r>
      <rPr>
        <sz val="10"/>
        <rFont val="宋体"/>
        <charset val="134"/>
      </rPr>
      <t>5%以上</t>
    </r>
  </si>
  <si>
    <t>4</t>
  </si>
  <si>
    <t>脱硫剂厂场地租金</t>
  </si>
  <si>
    <t>原阳城脱硫剂厂（现更名为攀枝花市阳城冶金辅料厂）是弄弄坪街道办事处下属集体企业，按照《中华人民共和国合同法》之规定，资源共享、平等互利原则，经三方充分协商（三方指的是：攀枝花市东区人民政府、攀钢集团攀枝花钢铁研究院、东区人民政府弄弄坪街道办事处），把位于东区马家田工业园区三个平台作为项目发展用地，租给攀钢集团攀枝花钢铁研究院，该场地面积约为26666.68平方米，租用期限暂定为30年（即从2003年10月起至2033年12月止）。根据企业管理原则，该场地由阳城冶金辅料厂投资，收取该场地租赁费用，用于补充该厂发放每月职工工资、交纳该厂水电费、厂里购买原材料货款、厂区设备维修、缴纳税费等费用支出。</t>
  </si>
  <si>
    <t>1.用于发放该厂每月职工工资；发放工资3000元/月·人，共30人。2.交纳水电费；每个月大概交纳2万元左右。3.缴纳税费；每个月缴纳5至10万元左右。</t>
  </si>
  <si>
    <t>按年度工作安排进度，完成攀钢下达的生产任务。</t>
  </si>
  <si>
    <r>
      <rPr>
        <sz val="10"/>
        <rFont val="宋体"/>
        <charset val="134"/>
        <scheme val="minor"/>
      </rPr>
      <t>按年度工作安排进度；20</t>
    </r>
    <r>
      <rPr>
        <sz val="10"/>
        <rFont val="宋体"/>
        <charset val="134"/>
      </rPr>
      <t>22年全年。</t>
    </r>
  </si>
  <si>
    <t>脱硫剂生产成本，大约2000元/吨，共计脱硫剂成本35万元/年。</t>
  </si>
  <si>
    <t>思想和效益双丰收：宣传落实党和政府的方针政策，做好职工思想教育，共同营造良好的生产经营环境，努力为社会创造更多的经济效益。</t>
  </si>
  <si>
    <t>生态发展，持续经营：做好厂区的绿化美化，打造花园厂区，维护厂区良好的生态环境。</t>
  </si>
  <si>
    <t>职工满意、上级认可，职工知晓率达100%，对其街道办事处工作满意率达95%以上。</t>
  </si>
  <si>
    <t>5</t>
  </si>
  <si>
    <t>小区清扫保洁经费</t>
  </si>
  <si>
    <t>对弄弄坪辖区的小区道路进行清扫保洁，对垃圾房、果皮箱周边的垃圾进行清扫，对垃圾房、果皮箱的外观进行清洗等作业。</t>
  </si>
  <si>
    <r>
      <rPr>
        <sz val="10"/>
        <rFont val="宋体"/>
        <charset val="134"/>
        <scheme val="minor"/>
      </rPr>
      <t>1.对辖区的</t>
    </r>
    <r>
      <rPr>
        <sz val="10"/>
        <rFont val="宋体"/>
        <charset val="134"/>
      </rPr>
      <t>78.38</t>
    </r>
    <r>
      <rPr>
        <sz val="10"/>
        <rFont val="宋体"/>
        <charset val="134"/>
      </rPr>
      <t>万平方米的小区道路进行清扫。2.弄弄坪辖区的垃圾房、果皮箱、垃圾桶进行清洗和清扫。3.清扫保洁人员的工资及保险，共招聘清扫保洁人员40人。</t>
    </r>
  </si>
  <si>
    <t>清扫保洁标准达到道路净、人行道净、房前屋后净、绿化带净、梯坎净、边坡净。</t>
  </si>
  <si>
    <t>区清扫保洁作业实行“一扫全保”，原则上每日7：30前完成一次普扫，保洁时间为7小时（7：30～12：00）下午（14：30～18：00）。</t>
  </si>
  <si>
    <r>
      <rPr>
        <sz val="10"/>
        <rFont val="宋体"/>
        <charset val="134"/>
        <scheme val="minor"/>
      </rPr>
      <t>每平方2</t>
    </r>
    <r>
      <rPr>
        <sz val="10"/>
        <rFont val="宋体"/>
        <charset val="134"/>
      </rPr>
      <t>.56万元，全年需要2.56万元*78.38万平方米=1805800元；</t>
    </r>
  </si>
  <si>
    <t>保障弄弄坪辖区小区道路干净有序，辖区的小区道路干净整洁，垃圾房、果皮箱外观无污迹、无异味。</t>
  </si>
  <si>
    <t>有效改善城市形象，提升城市品味。</t>
  </si>
  <si>
    <t>居民满意，满意度达到95%以上。</t>
  </si>
  <si>
    <t>6</t>
  </si>
  <si>
    <t>绿地管护经费</t>
  </si>
  <si>
    <t>弄弄坪辖区的绿化带进行绿化管护、施肥、杀虫、补植等作业，对绿化带里面的有色垃圾进行清除。</t>
  </si>
  <si>
    <r>
      <rPr>
        <sz val="10"/>
        <rFont val="宋体"/>
        <charset val="134"/>
        <scheme val="minor"/>
      </rPr>
      <t>对弄弄坪街道负责的绿化面积进行管护：辖区的1</t>
    </r>
    <r>
      <rPr>
        <sz val="10"/>
        <rFont val="宋体"/>
        <charset val="134"/>
      </rPr>
      <t>61229</t>
    </r>
    <r>
      <rPr>
        <sz val="10"/>
        <rFont val="宋体"/>
        <charset val="134"/>
      </rPr>
      <t>平方米的绿化带、树木进行管护。</t>
    </r>
  </si>
  <si>
    <t>按照绿化养护操作规程及绿化养护质量标准，合理组织，精心养护，保质保量完成养护管理：绿化带内无垃圾、无死株、无病虫害、无杂草，及时修复补植。</t>
  </si>
  <si>
    <r>
      <rPr>
        <sz val="10"/>
        <rFont val="宋体"/>
        <charset val="134"/>
        <scheme val="minor"/>
      </rPr>
      <t>按年度工作安排发放；2022</t>
    </r>
    <r>
      <rPr>
        <sz val="10"/>
        <rFont val="宋体"/>
        <charset val="134"/>
      </rPr>
      <t>年全年。</t>
    </r>
  </si>
  <si>
    <r>
      <rPr>
        <sz val="10"/>
        <rFont val="宋体"/>
        <charset val="134"/>
        <scheme val="minor"/>
      </rPr>
      <t>每平方米1</t>
    </r>
    <r>
      <rPr>
        <sz val="10"/>
        <rFont val="宋体"/>
        <charset val="134"/>
      </rPr>
      <t>2元*161229平方米=174.13万元；</t>
    </r>
  </si>
  <si>
    <t>保障弄弄坪辖区绿化面积逐步增加，减少扬尘污染：辖区的绿化带干净整洁，植物无枯死、见裸土现象。</t>
  </si>
  <si>
    <t>改善气候，净化空气。</t>
  </si>
  <si>
    <t>7</t>
  </si>
  <si>
    <t>公厕管护经费</t>
  </si>
  <si>
    <r>
      <rPr>
        <sz val="10"/>
        <rFont val="宋体"/>
        <charset val="134"/>
        <scheme val="minor"/>
      </rPr>
      <t>对弄弄坪辖区的11</t>
    </r>
    <r>
      <rPr>
        <sz val="10"/>
        <rFont val="宋体"/>
        <charset val="134"/>
      </rPr>
      <t>座公厕进行看守、打扫、疏通化粪池、缴纳水电费等作业。</t>
    </r>
  </si>
  <si>
    <t>1.公厕管护情况：辖区公厕2座。2.水电运行费：按照实际支出支付水电费用。</t>
  </si>
  <si>
    <t>小区内公厕卫生达标，设施设备完好，有专人管护：无专人管理的扣2分/座.次；地板、门窗、便池、隔板、灯具、蹲位等不净的扣0.5分/处；有恶臭的扣0.5分/座.次；乱堆杂物的扣0.5分/座.次；设施破损扣0.5分/座。</t>
  </si>
  <si>
    <r>
      <rPr>
        <sz val="10"/>
        <rFont val="宋体"/>
        <charset val="134"/>
        <scheme val="minor"/>
      </rPr>
      <t>按年度工作安排开展；2022</t>
    </r>
    <r>
      <rPr>
        <sz val="10"/>
        <rFont val="宋体"/>
        <charset val="134"/>
      </rPr>
      <t>年全年。</t>
    </r>
  </si>
  <si>
    <r>
      <rPr>
        <sz val="10"/>
        <rFont val="宋体"/>
        <charset val="134"/>
        <scheme val="minor"/>
      </rPr>
      <t>按年度工作安排发放：20</t>
    </r>
    <r>
      <rPr>
        <sz val="10"/>
        <rFont val="宋体"/>
        <charset val="134"/>
      </rPr>
      <t>22年全年。</t>
    </r>
  </si>
  <si>
    <t>对外免费开放：落实人员定期对公共厕所进行冲洗消毒，放置檀香去味，并对蹲坑隔板和供水设施进行了维修。</t>
  </si>
  <si>
    <t>提高公共卫生，服务群众。</t>
  </si>
  <si>
    <t>居民满意，满意度达到90%以上。</t>
  </si>
  <si>
    <t>8</t>
  </si>
  <si>
    <t>市政基础设施运转维护费</t>
  </si>
  <si>
    <t>对弄弄坪辖区的市政设施进行维护保养等作业。</t>
  </si>
  <si>
    <t>1.弄弄坪街道负责的公厕进行化粪池疏通,更换排水管，修理破损的门窗等。2.对辖区的130盏路灯进行日常维修，更换灯泡、支架等。3.对辖区破损的下水管道进行更换、维修，对堵塞的排水沟进行疏通。4.辖区破损的窨井盖、沟盖板进行维修，方便居民出行。</t>
  </si>
  <si>
    <t>市政基础设施设备完好，无安全隐患，有人管护；按照市政基础设施维修标准及时进行维修，消除安全隐患。</t>
  </si>
  <si>
    <r>
      <rPr>
        <sz val="10"/>
        <rFont val="宋体"/>
        <charset val="134"/>
        <scheme val="minor"/>
      </rPr>
      <t>市政基础设施管护经费按需拨付：全年共5</t>
    </r>
    <r>
      <rPr>
        <sz val="10"/>
        <rFont val="宋体"/>
        <charset val="134"/>
      </rPr>
      <t>9.4</t>
    </r>
    <r>
      <rPr>
        <sz val="10"/>
        <rFont val="宋体"/>
        <charset val="134"/>
      </rPr>
      <t>万元，用于沿线沟盖板、路沿石、人行道、护栏等维护。</t>
    </r>
  </si>
  <si>
    <t>市政设施运行良好，对辖区的市政设施及时进行维修，减少安全隐患。</t>
  </si>
  <si>
    <t>推进城市市政基础建设，满足居民生活需求。</t>
  </si>
  <si>
    <t>9</t>
  </si>
  <si>
    <t>城市日常管理工作经费</t>
  </si>
  <si>
    <t>弄弄坪辖区的乱堆乱放进行清理，拆除辖区的违章搭建，清理私人菜地，对危树、枯树及时进行处理，清除小广告等作业。</t>
  </si>
  <si>
    <t>1.清理辖区的乱堆乱放；租用货运车对主次干道沿线的乱堆乱放、建筑垃圾进行清理清运。2.拆除辖区的违章搭建，清理私人菜地；聘请工人对辖区的违章搭建进行拆除及清理，对不听劝阻的私人菜地进行清理，并租车将垃圾清运。3.对辖区的危树、枯树进行清理；租用吊车对辖区的危树、枯树及时进行清理、砍伐。4.清除小广告；购买涂料、工具对辖区的“牛皮癣”、小广告进行粉刷，铲除。</t>
  </si>
  <si>
    <t>辖区市容市貌有序整洁，街面秩序可控；沿街无占道经营、店外经营、乱牵乱挂行为，加强对夜间烧烤，蜂窝煤的管控巡查力度。</t>
  </si>
  <si>
    <r>
      <rPr>
        <sz val="10"/>
        <rFont val="宋体"/>
        <charset val="134"/>
        <scheme val="minor"/>
      </rPr>
      <t>市政基础设施管护经费按需拨付；全年共2</t>
    </r>
    <r>
      <rPr>
        <sz val="10"/>
        <rFont val="宋体"/>
        <charset val="134"/>
      </rPr>
      <t>5.1</t>
    </r>
    <r>
      <rPr>
        <sz val="10"/>
        <rFont val="宋体"/>
        <charset val="134"/>
      </rPr>
      <t>万元，用于城市管理巡查、排查、加班补助等。</t>
    </r>
  </si>
  <si>
    <t>城市管理日常运作良好；对城市管理及时进行处理，无安全隐患。</t>
  </si>
  <si>
    <t>促进城市经济社会健康发展，城市市容市貌良好，城市干净整洁。</t>
  </si>
  <si>
    <t>党群服务专项经费</t>
  </si>
  <si>
    <t xml:space="preserve">    更好地开展基层党建工作，发挥党在人民群众中的核心作用。为居民提供基本需求的就业、社会保障、救助、卫生和计划生育等服务。最大程度提高社会治理水平，全面推进平安东区建设，维护国家安全，确保人民安居乐业、社会安定有序。提高安全意识，加强科学管理，加大对辖区安全隐患点的排查、处置、整改，确保辖区无安全事故发生。努力提高预防和处置突发公共事件能力，构建社会主义和谐社会。充分发挥社会组织在促进社区发展、繁荣社区事务、增强社会治理、提供公共服务、构建先进文化、促进社会和谐等方面的积极作用。构建公共文化服务体系，以满足广大人民群众日益增长的文化需要，保证群众享有精神文化产品，为民族文化传承，保护提供保障。</t>
  </si>
  <si>
    <t>社区党委7个和1个社区党支部</t>
  </si>
  <si>
    <t>构建社会主义和谐社会。充分发挥社会组织在促进社区发展、繁荣社区事务、增强社会治理、提供公共服务、构建先进文化、促进社会和谐等方面的积极作用。</t>
  </si>
  <si>
    <r>
      <rPr>
        <sz val="10"/>
        <rFont val="宋体"/>
        <charset val="134"/>
        <scheme val="minor"/>
      </rPr>
      <t>按年度工作安排推进；2022</t>
    </r>
    <r>
      <rPr>
        <sz val="10"/>
        <rFont val="宋体"/>
        <charset val="134"/>
      </rPr>
      <t>年全年。</t>
    </r>
  </si>
  <si>
    <t>1.基层党建经费：3639*100元/人·年=36.39万元；2.街道公共服务经费：12.54万元（含关工委专项经费3万元、民族团结进步创建经费）；3.社区公共服务经费，3-4万元一个社区，辖区8个社区，共计41万元（含各社区关工委经费0.3万元、共青团经费3万元，妇联经费3万元）；4.维护社会稳定经费4.18万人*1元/人·年=4.18万元（含武装工作经费2万元、综治工作经费）；5.安全隐患排查、处置、整改经费4.18万人*1元/人·年=4.18万元；6.应急管理经费4.18万元；7.社区办公经费11.04万元；8.培育组织、监督专业管理经费：8.36万元；9.公共文化服务体系建设经费：根据攀东委〔2019〕159号文件和区文广旅局考核等次核定，用于街道开展文体活动、街道健身路径维护及更新、区级大型活动开展等41.8万元（含农村及社区公共文化服务站点运行经费）。共计：163.67万元。(纳入总预算“党群服务专项经费”安排)</t>
  </si>
  <si>
    <t>社区工作在党组织的领导下充分激发，发挥党在人民群众中的核心作用</t>
  </si>
  <si>
    <t>加强党群服务工作让党组织在居民群众中有更高的体现</t>
  </si>
  <si>
    <r>
      <rPr>
        <sz val="11"/>
        <color indexed="8"/>
        <rFont val="宋体"/>
        <charset val="1"/>
        <scheme val="minor"/>
      </rPr>
      <t>居民满意，满意度9</t>
    </r>
    <r>
      <rPr>
        <sz val="11"/>
        <color indexed="8"/>
        <rFont val="宋体"/>
        <charset val="134"/>
        <scheme val="minor"/>
      </rPr>
      <t>5%以上。</t>
    </r>
  </si>
  <si>
    <t>专职网格管理员补助经费</t>
  </si>
  <si>
    <t>充分发挥专职网格员在综治、维稳、安全、环保等重点工作中的作用，强化省网格化信息平台的运用管理，完成区上下达的网格化服务管理改革试点工作。</t>
  </si>
  <si>
    <t>1.网格日常巡查，坚持一日双巡，每天在网格的时间超过8小时。2.特殊人群入户走访,每月对网格内的特殊人员入户走访两次，了解他们的行踪和思想动态。3.开展业务培训，全年开展专职网格员业务培训2次。4.录入信息，每天至少录入网格内民情信息1条。5.登录信息化平台账号，每月登入省网格化信息管理平台账号至少达20天。</t>
  </si>
  <si>
    <t>网格精细化服务管理工作深入推进。(工作记录详细，能熟练使用手持终端机，平台各项信息录入达标，在急难险重工作中积极配合社区工作)</t>
  </si>
  <si>
    <t>依据攀东政法委（2020）63号文件，核拨网格员补助共计69.3万元（含）消防进网格工作经费）。共委政法委预留部分作为网格工作考核经费。</t>
  </si>
  <si>
    <t>将政府的服务职能延伸到网格，实行精细化管理。及时反映网格内的社情民意，广泛宣传上级的方针政策、重点工作，成为政府联系服务群众的纽带。</t>
  </si>
  <si>
    <t>群众满意、对其开展的工作满意率达90%。</t>
  </si>
  <si>
    <t>社区专职工作者经费</t>
  </si>
  <si>
    <t>确保社区工作人员各项工资、社保及时到位，保证社区工作人员的合法权益。</t>
  </si>
  <si>
    <t>社区92名工作人员基本报酬、社保、公积金、绩效、办公费、工会经费</t>
  </si>
  <si>
    <t>稳定队伍、留住人才，确保工作顺利开展，促进社区各项事业健康发展</t>
  </si>
  <si>
    <t>基本报酬567.51万元，基本报酬补差93.31万元；养老保险93.75万元；医疗保险54.85万元；工伤、失业保险5.76万元；住房公积金38.81万元；年度绩效（区级配套每人2000元）18.4万元；工会经费11.71万元，合计884.10万元。</t>
  </si>
  <si>
    <t>稳定社区干部队伍，更好地为居民服务。</t>
  </si>
  <si>
    <t>提高基层工作能力，了解人民群众心声，发挥党和人民群众之间的纽带桥梁作用。</t>
  </si>
  <si>
    <t>居民满意率90%以上</t>
  </si>
  <si>
    <t>社区党组织兼职委员和社区下属支部书记经费</t>
  </si>
  <si>
    <t>按照组织部门工作要求，按时足月发放工作补贴</t>
  </si>
  <si>
    <t>社区兼职委员2.64万元，社区下属支部书记39.36万元</t>
  </si>
  <si>
    <t>强化基层党建工作，完善社区党员服务，充分发挥兼职书记、委员在基层作用，建立新型治理和服务体系</t>
  </si>
  <si>
    <r>
      <rPr>
        <sz val="10"/>
        <rFont val="Times New Roman"/>
        <charset val="134"/>
      </rPr>
      <t>2022</t>
    </r>
    <r>
      <rPr>
        <sz val="10"/>
        <rFont val="宋体"/>
        <charset val="134"/>
      </rPr>
      <t>年全年</t>
    </r>
  </si>
  <si>
    <t>按照《关于落实社区党组织兼职委员及社区党委（总支）下属支部书记岗位补贴意见》要求，对社区党组织兼职委员和下属党组织书记进行岗位补贴，社区兼职委员2.64万元；社区下属支部书记39.36万元，共计42万元。</t>
  </si>
  <si>
    <t>全面推进党建工作在社区工作中的主导地位，提升社区工作水平，密切联系群众，使党建工作深入人心。</t>
  </si>
  <si>
    <t>推动基层党建工作不断完善</t>
  </si>
  <si>
    <t>14</t>
  </si>
  <si>
    <t>街道食堂补助经费</t>
  </si>
  <si>
    <t>稳定街道干部队伍，保障职工生活。</t>
  </si>
  <si>
    <t>按单位在编人员实有数28人核算</t>
  </si>
  <si>
    <t>208人*10元/天*22天*12月=7.39万元。</t>
  </si>
  <si>
    <t>15</t>
  </si>
  <si>
    <t>大地湾社区综合服务楼建设</t>
  </si>
  <si>
    <t>为认真贯彻落实习近平新时代中国特色社会主义思想和中央、省市区委会议精神，进一步加强精神文明 建设。</t>
  </si>
  <si>
    <t>推动社区服务体系建设</t>
  </si>
  <si>
    <t>进一步改善社区综合服务站基础设施，提升社区综合服务水平</t>
  </si>
  <si>
    <t>2021年预算资金，项目未完成，2022年需要保留</t>
  </si>
  <si>
    <t>有效解决社区服务设施无法满足居民群众日益增长的服务需求的矛盾</t>
  </si>
  <si>
    <t>16</t>
  </si>
  <si>
    <t>十九冶“三供一业”移交管理费</t>
  </si>
  <si>
    <t>完善“三供一业”移交区域基础设施配套工作，保证居民居住舒适度</t>
  </si>
  <si>
    <t>11.5万平方米的清扫管理，53个垃圾房管理，6.43万平米绿地养护等</t>
  </si>
  <si>
    <t>确保市政基础设施正常运转、环境卫生干净整洁、垃圾清运及时</t>
  </si>
  <si>
    <t>根据区政府第76次常务会议纪要安排199.23万元。</t>
  </si>
  <si>
    <t>提高居民生活水平，确保辖区市政设施正常运行</t>
  </si>
  <si>
    <r>
      <rPr>
        <sz val="10"/>
        <rFont val="宋体"/>
        <charset val="134"/>
      </rPr>
      <t>居民群众满意，满意度达9</t>
    </r>
    <r>
      <rPr>
        <sz val="10"/>
        <rFont val="宋体"/>
        <charset val="134"/>
      </rPr>
      <t>5%以上</t>
    </r>
  </si>
  <si>
    <t>国有企业退休人员社会化管理移交资产支行维护费</t>
  </si>
  <si>
    <t>落实好大企业移交的退休人员的业余生活，做好退休人员的日常管理和服务</t>
  </si>
  <si>
    <t>6个退管所管理</t>
  </si>
  <si>
    <t>保障退管所正常运转</t>
  </si>
  <si>
    <r>
      <rPr>
        <sz val="10"/>
        <rFont val="Times New Roman"/>
        <charset val="134"/>
      </rPr>
      <t>2022</t>
    </r>
    <r>
      <rPr>
        <sz val="10"/>
        <rFont val="宋体"/>
        <charset val="134"/>
      </rPr>
      <t>年全年推进</t>
    </r>
  </si>
  <si>
    <t>6个退管所管理服务经费（包括人员、水电、看管、整理等费用）</t>
  </si>
  <si>
    <t>有效提升退休人员的生活质量</t>
  </si>
  <si>
    <t>退休人员满意，满意度达95以上</t>
  </si>
  <si>
    <r>
      <rPr>
        <sz val="10"/>
        <rFont val="宋体"/>
        <charset val="134"/>
      </rPr>
      <t>1</t>
    </r>
    <r>
      <rPr>
        <sz val="10"/>
        <rFont val="宋体"/>
        <charset val="134"/>
      </rPr>
      <t>8</t>
    </r>
  </si>
  <si>
    <t>十九冶集团移交物业小区垃圾清运费</t>
  </si>
  <si>
    <t xml:space="preserve">11个小区，4120户居民 </t>
  </si>
  <si>
    <t>保障移交区域环境卫生干净整洁</t>
  </si>
  <si>
    <t xml:space="preserve">2022年全年推进 </t>
  </si>
  <si>
    <t>根据东区第100次常务会议文件，本次预算2年零三个月（即2022年全年及2020年10月至2021年12月）共计118.68万元，根据采购结果据实支付</t>
  </si>
  <si>
    <t>给辖区居民生活提供舒适环境</t>
  </si>
  <si>
    <t>可持续</t>
  </si>
  <si>
    <t>居民、群众满意达95%以上</t>
  </si>
  <si>
    <r>
      <rPr>
        <sz val="10"/>
        <rFont val="宋体"/>
        <charset val="134"/>
      </rPr>
      <t>1</t>
    </r>
    <r>
      <rPr>
        <sz val="10"/>
        <rFont val="宋体"/>
        <charset val="134"/>
      </rPr>
      <t>9</t>
    </r>
  </si>
  <si>
    <t>办公楼线路改造费用</t>
  </si>
  <si>
    <t>解决办公场所不足问题，创造良好工作环境。</t>
  </si>
  <si>
    <t>2楼整层</t>
  </si>
  <si>
    <t>交付结果符合验收标准，无安全隐患</t>
  </si>
  <si>
    <t>2022年全年推进</t>
  </si>
  <si>
    <t>办公楼整体装修线路改造费用。</t>
  </si>
  <si>
    <t>有效缓解办公区域紧张，加强机关单位统一管理。</t>
  </si>
  <si>
    <t>职工满意，满意度95%以上</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</si>
</sst>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
    <numFmt numFmtId="178" formatCode="0_ "/>
    <numFmt numFmtId="179" formatCode="#,##0.00_ "/>
  </numFmts>
  <fonts count="55">
    <font>
      <sz val="11"/>
      <color indexed="8"/>
      <name val="宋体"/>
      <charset val="1"/>
      <scheme val="minor"/>
    </font>
    <font>
      <b/>
      <sz val="9"/>
      <name val="宋体"/>
      <charset val="134"/>
    </font>
    <font>
      <sz val="9"/>
      <name val="宋体"/>
      <charset val="134"/>
    </font>
    <font>
      <b/>
      <sz val="18"/>
      <name val="宋体"/>
      <charset val="134"/>
    </font>
    <font>
      <sz val="10"/>
      <name val="宋体"/>
      <charset val="134"/>
    </font>
    <font>
      <b/>
      <sz val="10"/>
      <name val="宋体"/>
      <charset val="134"/>
    </font>
    <font>
      <sz val="10"/>
      <name val="宋体"/>
      <charset val="134"/>
      <scheme val="minor"/>
    </font>
    <font>
      <sz val="11"/>
      <name val="宋体"/>
      <charset val="134"/>
    </font>
    <font>
      <sz val="10"/>
      <name val="方正仿宋_GBK"/>
      <charset val="134"/>
    </font>
    <font>
      <sz val="10"/>
      <name val="Times New Roman"/>
      <charset val="134"/>
    </font>
    <font>
      <sz val="10"/>
      <color theme="1"/>
      <name val="宋体"/>
      <charset val="134"/>
      <scheme val="minor"/>
    </font>
    <font>
      <sz val="12"/>
      <name val="宋体"/>
      <charset val="134"/>
    </font>
    <font>
      <b/>
      <sz val="12"/>
      <name val="宋体"/>
      <charset val="134"/>
    </font>
    <font>
      <b/>
      <sz val="10"/>
      <name val="宋体"/>
      <charset val="134"/>
      <scheme val="minor"/>
    </font>
    <font>
      <sz val="12"/>
      <name val="黑体"/>
      <charset val="134"/>
    </font>
    <font>
      <sz val="11"/>
      <color theme="1"/>
      <name val="宋体"/>
      <charset val="134"/>
      <scheme val="minor"/>
    </font>
    <font>
      <b/>
      <sz val="12"/>
      <color theme="1"/>
      <name val="宋体"/>
      <charset val="134"/>
      <scheme val="minor"/>
    </font>
    <font>
      <sz val="12"/>
      <color theme="1"/>
      <name val="宋体"/>
      <charset val="134"/>
      <scheme val="minor"/>
    </font>
    <font>
      <b/>
      <sz val="16"/>
      <name val="宋体"/>
      <charset val="134"/>
      <scheme val="minor"/>
    </font>
    <font>
      <sz val="12"/>
      <name val="方正黑体简体"/>
      <charset val="134"/>
    </font>
    <font>
      <sz val="9"/>
      <name val="simhei"/>
      <charset val="134"/>
    </font>
    <font>
      <b/>
      <sz val="16"/>
      <name val="宋体"/>
      <charset val="134"/>
    </font>
    <font>
      <b/>
      <sz val="11"/>
      <name val="宋体"/>
      <charset val="134"/>
    </font>
    <font>
      <sz val="9"/>
      <name val="SimSun"/>
      <charset val="134"/>
    </font>
    <font>
      <sz val="11"/>
      <name val="SimSun"/>
      <charset val="134"/>
    </font>
    <font>
      <b/>
      <sz val="16"/>
      <name val="黑体"/>
      <charset val="134"/>
    </font>
    <font>
      <sz val="12"/>
      <color indexed="8"/>
      <name val="方正黑体简体"/>
      <charset val="134"/>
    </font>
    <font>
      <sz val="9"/>
      <name val="Hiragino Sans GB"/>
      <charset val="134"/>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b/>
      <sz val="12"/>
      <name val="Times New Roman"/>
      <charset val="134"/>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C2C3C4"/>
      </right>
      <top/>
      <bottom/>
      <diagonal/>
    </border>
    <border>
      <left style="thin">
        <color rgb="FFC2C3C4"/>
      </left>
      <right style="thin">
        <color rgb="FFC2C3C4"/>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C0C0C0"/>
      </left>
      <right style="thin">
        <color rgb="FFC0C0C0"/>
      </right>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30"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33"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9" borderId="31"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2" applyNumberFormat="0" applyFill="0" applyAlignment="0" applyProtection="0">
      <alignment vertical="center"/>
    </xf>
    <xf numFmtId="0" fontId="45" fillId="0" borderId="32" applyNumberFormat="0" applyFill="0" applyAlignment="0" applyProtection="0">
      <alignment vertical="center"/>
    </xf>
    <xf numFmtId="0" fontId="37" fillId="11" borderId="0" applyNumberFormat="0" applyBorder="0" applyAlignment="0" applyProtection="0">
      <alignment vertical="center"/>
    </xf>
    <xf numFmtId="0" fontId="40" fillId="0" borderId="33" applyNumberFormat="0" applyFill="0" applyAlignment="0" applyProtection="0">
      <alignment vertical="center"/>
    </xf>
    <xf numFmtId="0" fontId="37" fillId="12" borderId="0" applyNumberFormat="0" applyBorder="0" applyAlignment="0" applyProtection="0">
      <alignment vertical="center"/>
    </xf>
    <xf numFmtId="0" fontId="46" fillId="13" borderId="34" applyNumberFormat="0" applyAlignment="0" applyProtection="0">
      <alignment vertical="center"/>
    </xf>
    <xf numFmtId="0" fontId="47" fillId="13" borderId="30" applyNumberFormat="0" applyAlignment="0" applyProtection="0">
      <alignment vertical="center"/>
    </xf>
    <xf numFmtId="0" fontId="48" fillId="14" borderId="35"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36" applyNumberFormat="0" applyFill="0" applyAlignment="0" applyProtection="0">
      <alignment vertical="center"/>
    </xf>
    <xf numFmtId="0" fontId="50" fillId="0" borderId="37"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11" fillId="0" borderId="0"/>
    <xf numFmtId="0" fontId="15" fillId="0" borderId="0">
      <alignment vertical="center"/>
    </xf>
  </cellStyleXfs>
  <cellXfs count="239">
    <xf numFmtId="0" fontId="0" fillId="0" borderId="0" xfId="0" applyFont="1">
      <alignment vertical="center"/>
    </xf>
    <xf numFmtId="0" fontId="1" fillId="0" borderId="0" xfId="0" applyFont="1" applyFill="1" applyBorder="1" applyAlignment="1">
      <alignment horizontal="center" vertical="center" wrapText="1"/>
    </xf>
    <xf numFmtId="0" fontId="0" fillId="0" borderId="0" xfId="0" applyFill="1" applyAlignment="1">
      <alignment horizontal="left" vertical="center" wrapText="1"/>
    </xf>
    <xf numFmtId="0" fontId="0" fillId="2" borderId="0" xfId="0" applyFont="1" applyFill="1" applyAlignment="1">
      <alignment horizontal="left" vertical="center" wrapText="1"/>
    </xf>
    <xf numFmtId="0" fontId="0" fillId="2" borderId="0" xfId="0" applyFill="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2" fontId="2"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2" fontId="4" fillId="0" borderId="2" xfId="0" applyNumberFormat="1" applyFont="1" applyFill="1" applyBorder="1" applyAlignment="1">
      <alignment horizontal="right" vertical="center" wrapText="1"/>
    </xf>
    <xf numFmtId="49" fontId="4" fillId="0" borderId="2" xfId="0" applyNumberFormat="1" applyFont="1" applyFill="1" applyBorder="1" applyAlignment="1">
      <alignment horizontal="right" vertical="center" wrapText="1"/>
    </xf>
    <xf numFmtId="49" fontId="6" fillId="0" borderId="2" xfId="0" applyNumberFormat="1" applyFont="1" applyFill="1" applyBorder="1" applyAlignment="1">
      <alignment horizontal="justify" vertical="center" wrapText="1"/>
    </xf>
    <xf numFmtId="177" fontId="4" fillId="0" borderId="2" xfId="0" applyNumberFormat="1" applyFont="1" applyFill="1" applyBorder="1" applyAlignment="1">
      <alignment horizontal="right" vertical="center" wrapText="1"/>
    </xf>
    <xf numFmtId="1" fontId="6" fillId="0" borderId="2" xfId="0" applyNumberFormat="1" applyFont="1" applyFill="1" applyBorder="1" applyAlignment="1">
      <alignment horizontal="justify" vertical="center" wrapText="1"/>
    </xf>
    <xf numFmtId="49" fontId="0" fillId="0" borderId="2" xfId="0" applyNumberFormat="1" applyFont="1" applyFill="1" applyBorder="1" applyAlignment="1">
      <alignment horizontal="left" vertical="center" wrapText="1"/>
    </xf>
    <xf numFmtId="2" fontId="0" fillId="0" borderId="2" xfId="0" applyNumberFormat="1" applyFont="1" applyFill="1" applyBorder="1" applyAlignment="1">
      <alignment horizontal="right" vertical="center" wrapText="1"/>
    </xf>
    <xf numFmtId="177" fontId="0" fillId="0" borderId="2" xfId="0" applyNumberFormat="1" applyFont="1" applyFill="1" applyBorder="1" applyAlignment="1">
      <alignment horizontal="right" vertical="center" wrapText="1"/>
    </xf>
    <xf numFmtId="0" fontId="4" fillId="0" borderId="2" xfId="49" applyFont="1" applyBorder="1" applyAlignment="1">
      <alignment horizontal="left" vertical="top" wrapText="1"/>
    </xf>
    <xf numFmtId="0" fontId="7" fillId="0" borderId="2" xfId="49" applyFont="1" applyBorder="1" applyAlignment="1">
      <alignment horizontal="left" vertical="center" wrapText="1"/>
    </xf>
    <xf numFmtId="0" fontId="8" fillId="0" borderId="2" xfId="49" applyFont="1" applyBorder="1" applyAlignment="1">
      <alignment horizontal="left" vertical="top" wrapText="1"/>
    </xf>
    <xf numFmtId="0" fontId="0" fillId="2" borderId="2" xfId="0" applyFont="1" applyFill="1" applyBorder="1" applyAlignment="1">
      <alignment horizontal="left" vertical="center" wrapText="1"/>
    </xf>
    <xf numFmtId="2" fontId="0" fillId="2" borderId="2" xfId="0" applyNumberFormat="1" applyFill="1" applyBorder="1" applyAlignment="1">
      <alignment horizontal="right" vertical="center" wrapText="1"/>
    </xf>
    <xf numFmtId="0" fontId="0" fillId="2" borderId="2" xfId="0" applyFill="1" applyBorder="1" applyAlignment="1">
      <alignment horizontal="right" vertical="center" wrapText="1"/>
    </xf>
    <xf numFmtId="49" fontId="9" fillId="2"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0" fillId="0" borderId="2" xfId="49" applyFont="1" applyFill="1" applyBorder="1" applyAlignment="1">
      <alignment horizontal="left" vertical="center" wrapText="1"/>
    </xf>
    <xf numFmtId="0" fontId="4" fillId="0" borderId="2" xfId="49" applyFont="1" applyFill="1" applyBorder="1" applyAlignment="1">
      <alignment horizontal="left" vertical="center" wrapText="1"/>
    </xf>
    <xf numFmtId="0" fontId="7" fillId="0" borderId="0" xfId="0" applyFont="1" applyFill="1" applyAlignment="1">
      <alignment horizontal="center" vertical="center" wrapText="1"/>
    </xf>
    <xf numFmtId="49" fontId="5" fillId="0" borderId="7" xfId="0" applyNumberFormat="1" applyFont="1" applyFill="1" applyBorder="1" applyAlignment="1">
      <alignment horizontal="center" vertical="center" wrapText="1"/>
    </xf>
    <xf numFmtId="0" fontId="4" fillId="0" borderId="2" xfId="49" applyFont="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0" fontId="10" fillId="0" borderId="2" xfId="0" applyNumberFormat="1" applyFont="1" applyFill="1" applyBorder="1" applyAlignment="1" applyProtection="1">
      <alignment horizontal="justify" vertical="center" wrapText="1"/>
    </xf>
    <xf numFmtId="0" fontId="0" fillId="0" borderId="2" xfId="0" applyBorder="1" applyAlignment="1">
      <alignment horizontal="center" vertical="center"/>
    </xf>
    <xf numFmtId="0" fontId="0" fillId="0" borderId="2" xfId="49" applyFont="1" applyBorder="1" applyAlignment="1">
      <alignment horizontal="left" vertical="center" wrapText="1"/>
    </xf>
    <xf numFmtId="49" fontId="8" fillId="0" borderId="2" xfId="0" applyNumberFormat="1" applyFont="1" applyFill="1" applyBorder="1" applyAlignment="1">
      <alignment horizontal="justify" vertical="center" wrapText="1"/>
    </xf>
    <xf numFmtId="0" fontId="4" fillId="0" borderId="2" xfId="49" applyFont="1" applyBorder="1" applyAlignment="1">
      <alignment horizontal="left" vertical="center" wrapText="1"/>
    </xf>
    <xf numFmtId="49" fontId="4" fillId="0" borderId="2" xfId="0" applyNumberFormat="1" applyFont="1" applyFill="1" applyBorder="1" applyAlignment="1" applyProtection="1">
      <alignment vertical="center" wrapText="1"/>
    </xf>
    <xf numFmtId="0" fontId="4" fillId="0" borderId="2" xfId="49" applyFont="1" applyFill="1" applyBorder="1" applyAlignment="1">
      <alignment horizontal="center" vertical="center" wrapText="1"/>
    </xf>
    <xf numFmtId="0" fontId="0" fillId="0" borderId="2" xfId="0" applyFill="1" applyBorder="1" applyAlignment="1">
      <alignment horizontal="center" vertical="center"/>
    </xf>
    <xf numFmtId="0" fontId="11" fillId="0" borderId="0" xfId="49" applyAlignment="1">
      <alignment vertical="center"/>
    </xf>
    <xf numFmtId="0" fontId="4" fillId="0" borderId="0" xfId="49" applyFont="1" applyAlignment="1">
      <alignment vertical="center" wrapText="1"/>
    </xf>
    <xf numFmtId="0" fontId="12" fillId="0" borderId="0" xfId="49" applyFont="1" applyAlignment="1">
      <alignment vertical="center" wrapText="1"/>
    </xf>
    <xf numFmtId="0" fontId="11" fillId="0" borderId="0" xfId="49" applyAlignment="1">
      <alignment vertical="center" wrapText="1"/>
    </xf>
    <xf numFmtId="0" fontId="13" fillId="0" borderId="0" xfId="49" applyFont="1" applyAlignment="1">
      <alignment horizontal="left" vertical="center"/>
    </xf>
    <xf numFmtId="0" fontId="14" fillId="0" borderId="0" xfId="49" applyFont="1" applyAlignment="1">
      <alignment vertical="center"/>
    </xf>
    <xf numFmtId="0" fontId="7" fillId="0" borderId="0" xfId="49" applyFont="1" applyAlignment="1">
      <alignment horizontal="right" vertical="center"/>
    </xf>
    <xf numFmtId="0" fontId="3" fillId="0" borderId="0" xfId="49" applyFont="1" applyAlignment="1">
      <alignment horizontal="center" vertical="center" wrapText="1"/>
    </xf>
    <xf numFmtId="0" fontId="12" fillId="0" borderId="0" xfId="49" applyFont="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3" xfId="49" applyFont="1" applyBorder="1" applyAlignment="1">
      <alignment horizontal="left" vertical="center" wrapText="1"/>
    </xf>
    <xf numFmtId="0" fontId="4" fillId="0" borderId="4" xfId="49" applyFont="1" applyBorder="1" applyAlignment="1">
      <alignment horizontal="left" vertical="center" wrapText="1"/>
    </xf>
    <xf numFmtId="0" fontId="4" fillId="0" borderId="7" xfId="49" applyFont="1" applyBorder="1" applyAlignment="1">
      <alignment horizontal="left" vertical="center" wrapText="1"/>
    </xf>
    <xf numFmtId="0" fontId="5" fillId="0" borderId="2"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9" xfId="49" applyFont="1" applyBorder="1" applyAlignment="1">
      <alignment horizontal="center" vertical="center" wrapText="1"/>
    </xf>
    <xf numFmtId="0" fontId="4" fillId="0" borderId="10" xfId="49" applyFont="1" applyBorder="1" applyAlignment="1">
      <alignment horizontal="center" vertical="center" wrapText="1"/>
    </xf>
    <xf numFmtId="0" fontId="4" fillId="0" borderId="11" xfId="49" applyFont="1" applyBorder="1" applyAlignment="1">
      <alignment horizontal="center" vertical="center" wrapText="1"/>
    </xf>
    <xf numFmtId="0" fontId="4" fillId="0" borderId="2" xfId="49" applyFont="1" applyBorder="1" applyAlignment="1">
      <alignment vertical="center" wrapText="1"/>
    </xf>
    <xf numFmtId="0" fontId="5"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7" xfId="49" applyFont="1" applyBorder="1" applyAlignment="1">
      <alignment horizontal="center" vertical="center" wrapText="1"/>
    </xf>
    <xf numFmtId="0" fontId="5" fillId="0" borderId="2" xfId="49" applyFont="1" applyBorder="1" applyAlignment="1">
      <alignment vertical="center" wrapText="1"/>
    </xf>
    <xf numFmtId="0" fontId="5" fillId="0" borderId="6" xfId="49" applyFont="1" applyBorder="1" applyAlignment="1">
      <alignment horizontal="center" vertical="center" wrapText="1"/>
    </xf>
    <xf numFmtId="0" fontId="4" fillId="0" borderId="3" xfId="49" applyFont="1" applyBorder="1" applyAlignment="1">
      <alignment horizontal="left" vertical="top" wrapText="1"/>
    </xf>
    <xf numFmtId="0" fontId="4" fillId="0" borderId="4" xfId="49" applyFont="1" applyBorder="1" applyAlignment="1">
      <alignment horizontal="left" vertical="top" wrapText="1"/>
    </xf>
    <xf numFmtId="0" fontId="4" fillId="0" borderId="7" xfId="49" applyFont="1" applyBorder="1" applyAlignment="1">
      <alignment horizontal="left" vertical="top" wrapText="1"/>
    </xf>
    <xf numFmtId="0" fontId="5" fillId="0" borderId="7" xfId="0" applyFont="1" applyFill="1" applyBorder="1" applyAlignment="1">
      <alignment vertical="center"/>
    </xf>
    <xf numFmtId="0" fontId="4" fillId="0" borderId="12" xfId="49" applyFont="1" applyBorder="1" applyAlignment="1">
      <alignment horizontal="center" vertical="center" wrapText="1"/>
    </xf>
    <xf numFmtId="0" fontId="4" fillId="0" borderId="13" xfId="49" applyFont="1" applyBorder="1" applyAlignment="1">
      <alignment horizontal="center" vertical="center" wrapText="1"/>
    </xf>
    <xf numFmtId="0" fontId="4" fillId="0" borderId="3" xfId="49" applyNumberFormat="1" applyFont="1" applyBorder="1" applyAlignment="1">
      <alignment horizontal="left" vertical="center" wrapText="1"/>
    </xf>
    <xf numFmtId="0" fontId="4" fillId="0" borderId="7" xfId="49" applyNumberFormat="1" applyFont="1" applyBorder="1" applyAlignment="1">
      <alignment horizontal="left" vertical="center" wrapText="1"/>
    </xf>
    <xf numFmtId="0" fontId="0" fillId="0" borderId="7" xfId="0" applyFont="1" applyBorder="1" applyAlignment="1">
      <alignment horizontal="left" vertical="center" wrapText="1"/>
    </xf>
    <xf numFmtId="0" fontId="4" fillId="0" borderId="7" xfId="0" applyFont="1" applyFill="1" applyBorder="1" applyAlignment="1">
      <alignment vertical="center"/>
    </xf>
    <xf numFmtId="0" fontId="5" fillId="0" borderId="0" xfId="49" applyFont="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2" fontId="15" fillId="0" borderId="0" xfId="0" applyNumberFormat="1" applyFont="1" applyFill="1" applyBorder="1" applyAlignment="1">
      <alignment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178" fontId="4" fillId="0" borderId="1" xfId="0" applyNumberFormat="1" applyFont="1" applyFill="1" applyBorder="1" applyAlignment="1">
      <alignment horizontal="left" vertical="center" wrapText="1"/>
    </xf>
    <xf numFmtId="2" fontId="4" fillId="0" borderId="1" xfId="0" applyNumberFormat="1" applyFont="1" applyFill="1" applyBorder="1" applyAlignment="1">
      <alignment vertical="center" wrapText="1"/>
    </xf>
    <xf numFmtId="178" fontId="4" fillId="0" borderId="0" xfId="0" applyNumberFormat="1" applyFont="1" applyFill="1" applyBorder="1" applyAlignment="1">
      <alignmen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2" fontId="5" fillId="0" borderId="14"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2" fontId="4" fillId="0" borderId="0" xfId="0" applyNumberFormat="1" applyFont="1" applyFill="1" applyBorder="1" applyAlignment="1">
      <alignment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2" fontId="5" fillId="0" borderId="8" xfId="0" applyNumberFormat="1" applyFont="1" applyFill="1" applyBorder="1" applyAlignment="1">
      <alignment horizontal="center" vertical="center" wrapText="1"/>
    </xf>
    <xf numFmtId="2" fontId="5" fillId="0" borderId="10"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vertical="center" wrapText="1"/>
    </xf>
    <xf numFmtId="0" fontId="15" fillId="0" borderId="0" xfId="0" applyFont="1" applyFill="1" applyBorder="1" applyAlignment="1">
      <alignment horizontal="right" vertical="center" wrapText="1"/>
    </xf>
    <xf numFmtId="178" fontId="4" fillId="0" borderId="0" xfId="0" applyNumberFormat="1" applyFont="1" applyFill="1" applyAlignment="1">
      <alignment horizontal="center" vertical="center" wrapText="1"/>
    </xf>
    <xf numFmtId="0" fontId="4" fillId="0" borderId="5" xfId="0" applyFont="1" applyFill="1" applyBorder="1" applyAlignment="1">
      <alignment vertical="center" wrapText="1"/>
    </xf>
    <xf numFmtId="2"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0" fillId="0" borderId="0" xfId="0">
      <alignment vertical="center"/>
    </xf>
    <xf numFmtId="0" fontId="2" fillId="0" borderId="16" xfId="0" applyFont="1" applyBorder="1">
      <alignment vertical="center"/>
    </xf>
    <xf numFmtId="0" fontId="19" fillId="0" borderId="16" xfId="0" applyFont="1" applyFill="1" applyBorder="1">
      <alignment vertical="center"/>
    </xf>
    <xf numFmtId="0" fontId="20" fillId="0" borderId="0" xfId="0" applyFont="1" applyBorder="1" applyAlignment="1">
      <alignment vertical="center" wrapText="1"/>
    </xf>
    <xf numFmtId="0" fontId="2" fillId="0" borderId="16" xfId="0" applyFont="1" applyBorder="1" applyAlignment="1">
      <alignment vertical="center" wrapText="1"/>
    </xf>
    <xf numFmtId="0" fontId="21" fillId="0" borderId="16" xfId="0" applyFont="1" applyBorder="1" applyAlignment="1">
      <alignment horizontal="center" vertical="center"/>
    </xf>
    <xf numFmtId="0" fontId="2" fillId="0" borderId="17" xfId="0" applyFont="1" applyBorder="1">
      <alignment vertical="center"/>
    </xf>
    <xf numFmtId="0" fontId="7" fillId="0" borderId="17" xfId="0" applyFont="1" applyBorder="1" applyAlignment="1">
      <alignment horizontal="left" vertical="center"/>
    </xf>
    <xf numFmtId="0" fontId="2" fillId="0" borderId="18" xfId="0" applyFont="1" applyBorder="1">
      <alignment vertical="center"/>
    </xf>
    <xf numFmtId="0" fontId="22" fillId="0" borderId="2" xfId="0" applyFont="1" applyFill="1" applyBorder="1" applyAlignment="1">
      <alignment horizontal="center" vertical="center"/>
    </xf>
    <xf numFmtId="0" fontId="2" fillId="0" borderId="18" xfId="0" applyFont="1" applyBorder="1" applyAlignment="1">
      <alignment vertical="center" wrapText="1"/>
    </xf>
    <xf numFmtId="0" fontId="1" fillId="0" borderId="18" xfId="0" applyFont="1" applyBorder="1" applyAlignment="1">
      <alignment vertical="center"/>
    </xf>
    <xf numFmtId="49" fontId="22" fillId="0" borderId="19" xfId="0" applyNumberFormat="1" applyFont="1" applyBorder="1" applyAlignment="1">
      <alignment horizontal="center" vertical="center"/>
    </xf>
    <xf numFmtId="0" fontId="22" fillId="0" borderId="19" xfId="0" applyFont="1" applyBorder="1" applyAlignment="1">
      <alignment horizontal="center" vertical="center"/>
    </xf>
    <xf numFmtId="4" fontId="22" fillId="0" borderId="19" xfId="0" applyNumberFormat="1" applyFont="1" applyBorder="1" applyAlignment="1">
      <alignment horizontal="right" vertical="center"/>
    </xf>
    <xf numFmtId="49" fontId="7" fillId="3" borderId="19" xfId="0" applyNumberFormat="1" applyFont="1" applyFill="1" applyBorder="1" applyAlignment="1">
      <alignment horizontal="left" vertical="center"/>
    </xf>
    <xf numFmtId="0" fontId="7" fillId="3" borderId="19" xfId="0" applyFont="1" applyFill="1" applyBorder="1" applyAlignment="1">
      <alignment horizontal="left" vertical="center"/>
    </xf>
    <xf numFmtId="4" fontId="7" fillId="0" borderId="19" xfId="0" applyNumberFormat="1" applyFont="1" applyBorder="1" applyAlignment="1">
      <alignment horizontal="right" vertical="center"/>
    </xf>
    <xf numFmtId="4" fontId="7" fillId="3" borderId="19" xfId="0" applyNumberFormat="1" applyFont="1" applyFill="1" applyBorder="1" applyAlignment="1">
      <alignment horizontal="right" vertical="center"/>
    </xf>
    <xf numFmtId="0" fontId="7" fillId="0" borderId="2" xfId="0" applyFont="1" applyFill="1" applyBorder="1" applyAlignment="1">
      <alignment horizontal="left" vertical="center"/>
    </xf>
    <xf numFmtId="4" fontId="7" fillId="0" borderId="2" xfId="0" applyNumberFormat="1" applyFont="1" applyFill="1" applyBorder="1" applyAlignment="1">
      <alignment horizontal="right" vertical="center"/>
    </xf>
    <xf numFmtId="0" fontId="2" fillId="0" borderId="20" xfId="0" applyFont="1" applyBorder="1">
      <alignment vertical="center"/>
    </xf>
    <xf numFmtId="0" fontId="2" fillId="0" borderId="20" xfId="0" applyFont="1" applyBorder="1" applyAlignment="1">
      <alignment vertical="center" wrapText="1"/>
    </xf>
    <xf numFmtId="0" fontId="7" fillId="0" borderId="16" xfId="0" applyFont="1" applyBorder="1" applyAlignment="1">
      <alignment horizontal="right" vertical="center" wrapText="1"/>
    </xf>
    <xf numFmtId="0" fontId="7" fillId="0" borderId="17" xfId="0" applyFont="1" applyBorder="1" applyAlignment="1">
      <alignment horizontal="center" vertical="center"/>
    </xf>
    <xf numFmtId="0" fontId="2" fillId="0" borderId="21" xfId="0" applyFont="1" applyBorder="1">
      <alignment vertical="center"/>
    </xf>
    <xf numFmtId="0" fontId="2" fillId="0" borderId="22" xfId="0" applyFont="1" applyBorder="1">
      <alignment vertical="center"/>
    </xf>
    <xf numFmtId="0" fontId="2" fillId="0" borderId="22" xfId="0" applyFont="1" applyBorder="1" applyAlignment="1">
      <alignment vertical="center" wrapText="1"/>
    </xf>
    <xf numFmtId="0" fontId="1" fillId="0" borderId="22" xfId="0" applyFont="1" applyBorder="1" applyAlignment="1">
      <alignment vertical="center" wrapText="1"/>
    </xf>
    <xf numFmtId="0" fontId="2" fillId="0" borderId="22" xfId="0" applyFont="1" applyBorder="1" applyAlignment="1">
      <alignment vertical="center"/>
    </xf>
    <xf numFmtId="0" fontId="2" fillId="0" borderId="23" xfId="0" applyFont="1" applyBorder="1" applyAlignment="1">
      <alignment vertical="center" wrapText="1"/>
    </xf>
    <xf numFmtId="0" fontId="22" fillId="0" borderId="2" xfId="0" applyFont="1" applyFill="1" applyBorder="1" applyAlignment="1">
      <alignment horizontal="center" vertical="center" wrapText="1"/>
    </xf>
    <xf numFmtId="0" fontId="1" fillId="0" borderId="18" xfId="0" applyFont="1" applyBorder="1">
      <alignment vertical="center"/>
    </xf>
    <xf numFmtId="4" fontId="22" fillId="0" borderId="2" xfId="0" applyNumberFormat="1" applyFont="1" applyFill="1" applyBorder="1" applyAlignment="1">
      <alignment horizontal="right" vertical="center"/>
    </xf>
    <xf numFmtId="0" fontId="0" fillId="0" borderId="0" xfId="0" applyFont="1" applyFill="1">
      <alignment vertical="center"/>
    </xf>
    <xf numFmtId="0" fontId="2" fillId="0" borderId="16" xfId="0" applyFont="1" applyFill="1" applyBorder="1">
      <alignment vertical="center"/>
    </xf>
    <xf numFmtId="0" fontId="20" fillId="0" borderId="0" xfId="0" applyFont="1" applyFill="1" applyBorder="1" applyAlignment="1">
      <alignment vertical="center" wrapText="1"/>
    </xf>
    <xf numFmtId="0" fontId="7" fillId="0" borderId="16" xfId="0" applyFont="1" applyFill="1" applyBorder="1" applyAlignment="1">
      <alignment horizontal="right" vertical="center" wrapText="1"/>
    </xf>
    <xf numFmtId="0" fontId="2" fillId="0" borderId="18" xfId="0" applyFont="1" applyFill="1" applyBorder="1">
      <alignment vertical="center"/>
    </xf>
    <xf numFmtId="0" fontId="21" fillId="0" borderId="16" xfId="0" applyFont="1" applyFill="1" applyBorder="1" applyAlignment="1">
      <alignment horizontal="center" vertical="center"/>
    </xf>
    <xf numFmtId="0" fontId="2" fillId="0" borderId="17" xfId="0" applyFont="1" applyFill="1" applyBorder="1">
      <alignment vertical="center"/>
    </xf>
    <xf numFmtId="0" fontId="7" fillId="0" borderId="17" xfId="0" applyFont="1" applyFill="1" applyBorder="1" applyAlignment="1">
      <alignment horizontal="left" vertical="center"/>
    </xf>
    <xf numFmtId="0" fontId="7" fillId="0" borderId="17" xfId="0" applyFont="1" applyFill="1" applyBorder="1" applyAlignment="1">
      <alignment horizontal="center" vertical="center"/>
    </xf>
    <xf numFmtId="0" fontId="2" fillId="0" borderId="21" xfId="0" applyFont="1" applyFill="1" applyBorder="1">
      <alignment vertical="center"/>
    </xf>
    <xf numFmtId="0" fontId="2" fillId="0" borderId="18" xfId="0" applyFont="1" applyFill="1" applyBorder="1" applyAlignment="1">
      <alignment vertical="center" wrapText="1"/>
    </xf>
    <xf numFmtId="0" fontId="2" fillId="0" borderId="22" xfId="0" applyFont="1" applyFill="1" applyBorder="1">
      <alignment vertical="center"/>
    </xf>
    <xf numFmtId="0" fontId="2" fillId="0" borderId="22" xfId="0" applyFont="1" applyFill="1" applyBorder="1" applyAlignment="1">
      <alignment vertical="center" wrapText="1"/>
    </xf>
    <xf numFmtId="4" fontId="7" fillId="0" borderId="0" xfId="0" applyNumberFormat="1" applyFont="1" applyBorder="1" applyAlignment="1">
      <alignment horizontal="right" vertical="center"/>
    </xf>
    <xf numFmtId="49" fontId="0" fillId="0" borderId="0" xfId="0" applyNumberFormat="1">
      <alignmen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1" fillId="0" borderId="18" xfId="0" applyFont="1" applyFill="1" applyBorder="1">
      <alignment vertical="center"/>
    </xf>
    <xf numFmtId="0" fontId="1" fillId="0" borderId="22" xfId="0" applyFont="1" applyFill="1" applyBorder="1" applyAlignment="1">
      <alignment vertical="center" wrapText="1"/>
    </xf>
    <xf numFmtId="0" fontId="2" fillId="0" borderId="20" xfId="0" applyFont="1" applyFill="1" applyBorder="1">
      <alignment vertical="center"/>
    </xf>
    <xf numFmtId="0" fontId="2" fillId="0" borderId="20" xfId="0" applyFont="1" applyFill="1" applyBorder="1" applyAlignment="1">
      <alignment vertical="center" wrapText="1"/>
    </xf>
    <xf numFmtId="0" fontId="2" fillId="0" borderId="23" xfId="0" applyFont="1" applyFill="1" applyBorder="1" applyAlignment="1">
      <alignment vertical="center" wrapText="1"/>
    </xf>
    <xf numFmtId="0" fontId="7" fillId="0" borderId="16" xfId="0" applyFont="1" applyFill="1" applyBorder="1">
      <alignment vertical="center"/>
    </xf>
    <xf numFmtId="0" fontId="23" fillId="0" borderId="16" xfId="0" applyFont="1" applyFill="1" applyBorder="1" applyAlignment="1">
      <alignment vertical="center" wrapText="1"/>
    </xf>
    <xf numFmtId="0" fontId="24" fillId="0" borderId="16" xfId="0" applyFont="1" applyFill="1" applyBorder="1" applyAlignment="1">
      <alignment horizontal="right" vertical="center" wrapText="1"/>
    </xf>
    <xf numFmtId="0" fontId="7" fillId="0" borderId="17" xfId="0" applyFont="1" applyFill="1" applyBorder="1" applyAlignment="1">
      <alignment horizontal="right" vertical="center"/>
    </xf>
    <xf numFmtId="0" fontId="2" fillId="0" borderId="18" xfId="0" applyFont="1" applyBorder="1" applyAlignment="1">
      <alignment vertical="center"/>
    </xf>
    <xf numFmtId="49" fontId="22" fillId="0" borderId="26" xfId="0" applyNumberFormat="1" applyFont="1" applyBorder="1" applyAlignment="1">
      <alignment horizontal="center" vertical="center"/>
    </xf>
    <xf numFmtId="0" fontId="22" fillId="0" borderId="26" xfId="0" applyFont="1" applyBorder="1" applyAlignment="1">
      <alignment horizontal="center" vertical="center"/>
    </xf>
    <xf numFmtId="4" fontId="22" fillId="0" borderId="26" xfId="0" applyNumberFormat="1" applyFont="1" applyBorder="1" applyAlignment="1">
      <alignment horizontal="right" vertical="center"/>
    </xf>
    <xf numFmtId="49" fontId="7" fillId="0" borderId="26" xfId="0" applyNumberFormat="1" applyFont="1" applyBorder="1" applyAlignment="1">
      <alignment horizontal="center" vertical="center"/>
    </xf>
    <xf numFmtId="0" fontId="7" fillId="0" borderId="26" xfId="0" applyFont="1" applyBorder="1" applyAlignment="1">
      <alignment horizontal="center" vertical="center"/>
    </xf>
    <xf numFmtId="0" fontId="7" fillId="0" borderId="26" xfId="0" applyFont="1" applyBorder="1" applyAlignment="1">
      <alignment horizontal="left" vertical="center"/>
    </xf>
    <xf numFmtId="4" fontId="7" fillId="0" borderId="26" xfId="0" applyNumberFormat="1" applyFont="1" applyBorder="1" applyAlignment="1">
      <alignment horizontal="right" vertical="center"/>
    </xf>
    <xf numFmtId="0" fontId="0" fillId="0" borderId="0" xfId="0" applyAlignment="1">
      <alignment horizontal="center" vertical="center"/>
    </xf>
    <xf numFmtId="0" fontId="23" fillId="0" borderId="22" xfId="0" applyFont="1" applyFill="1" applyBorder="1" applyAlignment="1">
      <alignment vertical="center" wrapText="1"/>
    </xf>
    <xf numFmtId="0" fontId="23" fillId="0" borderId="22" xfId="0" applyFont="1" applyBorder="1" applyAlignment="1">
      <alignment vertical="center" wrapText="1"/>
    </xf>
    <xf numFmtId="0" fontId="2" fillId="0" borderId="20" xfId="0" applyFont="1" applyBorder="1" applyAlignment="1">
      <alignment vertical="center"/>
    </xf>
    <xf numFmtId="0" fontId="2" fillId="0" borderId="27" xfId="0" applyFont="1" applyBorder="1" applyAlignment="1">
      <alignment vertical="center" wrapText="1"/>
    </xf>
    <xf numFmtId="0" fontId="23" fillId="0" borderId="17" xfId="0" applyFont="1" applyFill="1" applyBorder="1" applyAlignment="1">
      <alignment vertical="center" wrapText="1"/>
    </xf>
    <xf numFmtId="4" fontId="7" fillId="0" borderId="28" xfId="0" applyNumberFormat="1" applyFont="1" applyFill="1" applyBorder="1" applyAlignment="1">
      <alignment horizontal="right" vertical="center"/>
    </xf>
    <xf numFmtId="179" fontId="0" fillId="0" borderId="0" xfId="0" applyNumberFormat="1">
      <alignment vertical="center"/>
    </xf>
    <xf numFmtId="4" fontId="0" fillId="0" borderId="0" xfId="0" applyNumberFormat="1">
      <alignment vertical="center"/>
    </xf>
    <xf numFmtId="4" fontId="7" fillId="0" borderId="0" xfId="0" applyNumberFormat="1" applyFont="1" applyFill="1" applyBorder="1" applyAlignment="1">
      <alignment horizontal="right" vertical="center"/>
    </xf>
    <xf numFmtId="0" fontId="2" fillId="0" borderId="17" xfId="0" applyFont="1" applyFill="1" applyBorder="1" applyAlignment="1">
      <alignment vertical="center" wrapText="1"/>
    </xf>
    <xf numFmtId="0" fontId="23" fillId="0" borderId="18" xfId="0" applyFont="1" applyFill="1" applyBorder="1" applyAlignment="1">
      <alignment vertical="center" wrapText="1"/>
    </xf>
    <xf numFmtId="0" fontId="23" fillId="0" borderId="21" xfId="0" applyFont="1" applyFill="1" applyBorder="1" applyAlignment="1">
      <alignment vertical="center" wrapText="1"/>
    </xf>
    <xf numFmtId="0" fontId="24" fillId="0" borderId="18" xfId="0" applyFont="1" applyFill="1" applyBorder="1">
      <alignment vertical="center"/>
    </xf>
    <xf numFmtId="0" fontId="23" fillId="0" borderId="16" xfId="0" applyFont="1" applyFill="1" applyBorder="1">
      <alignment vertical="center"/>
    </xf>
    <xf numFmtId="0" fontId="24" fillId="0" borderId="16" xfId="0" applyFont="1" applyFill="1" applyBorder="1" applyAlignment="1">
      <alignment horizontal="right" vertical="center"/>
    </xf>
    <xf numFmtId="0" fontId="23" fillId="0" borderId="18" xfId="0" applyFont="1" applyFill="1" applyBorder="1">
      <alignment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4" fillId="0" borderId="0" xfId="0" applyFont="1" applyFill="1" applyAlignment="1">
      <alignment horizontal="right" vertical="center"/>
    </xf>
    <xf numFmtId="0" fontId="23" fillId="0" borderId="20" xfId="0" applyFont="1" applyFill="1" applyBorder="1">
      <alignment vertical="center"/>
    </xf>
    <xf numFmtId="0" fontId="23" fillId="0" borderId="27" xfId="0" applyFont="1" applyFill="1" applyBorder="1" applyAlignment="1">
      <alignment vertical="center" wrapText="1"/>
    </xf>
    <xf numFmtId="0" fontId="24" fillId="0" borderId="0" xfId="0" applyFont="1" applyFill="1" applyAlignment="1">
      <alignment vertical="center"/>
    </xf>
    <xf numFmtId="0" fontId="23" fillId="0" borderId="29" xfId="0" applyFont="1" applyFill="1" applyBorder="1" applyAlignment="1">
      <alignment vertical="center" wrapText="1"/>
    </xf>
    <xf numFmtId="0" fontId="23" fillId="0" borderId="23" xfId="0" applyFont="1" applyFill="1" applyBorder="1" applyAlignment="1">
      <alignment vertical="center" wrapText="1"/>
    </xf>
    <xf numFmtId="0" fontId="2" fillId="0" borderId="16" xfId="0" applyFont="1" applyFill="1" applyBorder="1" applyAlignment="1">
      <alignment vertical="center" wrapText="1"/>
    </xf>
    <xf numFmtId="0" fontId="0" fillId="0" borderId="0" xfId="0" applyAlignment="1">
      <alignment horizontal="left" vertical="center"/>
    </xf>
    <xf numFmtId="0" fontId="26" fillId="0" borderId="0" xfId="0" applyFont="1" applyFill="1">
      <alignment vertical="center"/>
    </xf>
    <xf numFmtId="0" fontId="19" fillId="0" borderId="18" xfId="0" applyFont="1" applyFill="1" applyBorder="1">
      <alignment vertical="center"/>
    </xf>
    <xf numFmtId="0" fontId="19" fillId="0" borderId="16" xfId="0" applyFont="1" applyFill="1" applyBorder="1" applyAlignment="1">
      <alignment horizontal="right" vertical="center"/>
    </xf>
    <xf numFmtId="0" fontId="19" fillId="0" borderId="22" xfId="0" applyFont="1" applyFill="1" applyBorder="1" applyAlignment="1">
      <alignment vertical="center" wrapText="1"/>
    </xf>
    <xf numFmtId="0" fontId="24" fillId="0" borderId="17" xfId="0" applyFont="1" applyFill="1" applyBorder="1" applyAlignment="1">
      <alignment horizontal="center" vertical="center"/>
    </xf>
    <xf numFmtId="0" fontId="27" fillId="0" borderId="22" xfId="0" applyFont="1" applyFill="1" applyBorder="1" applyAlignment="1">
      <alignment vertical="center" wrapText="1"/>
    </xf>
    <xf numFmtId="0" fontId="27" fillId="0" borderId="18" xfId="0" applyFont="1" applyFill="1" applyBorder="1" applyAlignment="1">
      <alignment vertical="center" wrapText="1"/>
    </xf>
    <xf numFmtId="0" fontId="27" fillId="0" borderId="2" xfId="0" applyFont="1" applyFill="1" applyBorder="1" applyAlignment="1">
      <alignment vertical="center" wrapText="1"/>
    </xf>
    <xf numFmtId="0" fontId="28" fillId="0" borderId="26" xfId="0" applyFont="1" applyBorder="1" applyAlignment="1">
      <alignment vertical="center" wrapText="1"/>
    </xf>
    <xf numFmtId="0" fontId="29" fillId="0" borderId="18" xfId="0" applyFont="1" applyFill="1" applyBorder="1" applyAlignment="1">
      <alignment vertical="center" wrapText="1"/>
    </xf>
    <xf numFmtId="0" fontId="29" fillId="0" borderId="22" xfId="0" applyFont="1" applyFill="1" applyBorder="1" applyAlignment="1">
      <alignment vertical="center" wrapText="1"/>
    </xf>
    <xf numFmtId="0" fontId="27" fillId="0" borderId="20" xfId="0" applyFont="1" applyFill="1" applyBorder="1" applyAlignment="1">
      <alignment vertical="center" wrapText="1"/>
    </xf>
    <xf numFmtId="0" fontId="11" fillId="0" borderId="0" xfId="0" applyFont="1" applyFill="1" applyAlignment="1">
      <alignment vertical="center"/>
    </xf>
    <xf numFmtId="0" fontId="30" fillId="0" borderId="0" xfId="0" applyFont="1" applyFill="1" applyAlignment="1">
      <alignment horizontal="center" vertical="center" wrapText="1"/>
    </xf>
    <xf numFmtId="0" fontId="31" fillId="0" borderId="0" xfId="0" applyFont="1" applyFill="1" applyAlignment="1">
      <alignment horizontal="center" vertical="center"/>
    </xf>
    <xf numFmtId="0" fontId="32" fillId="0" borderId="0" xfId="0" applyFont="1" applyFill="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3.xml"/><Relationship Id="rId3" Type="http://schemas.openxmlformats.org/officeDocument/2006/relationships/worksheet" Target="worksheets/sheet3.xml"/><Relationship Id="rId29" Type="http://schemas.openxmlformats.org/officeDocument/2006/relationships/externalLink" Target="externalLinks/externalLink12.xml"/><Relationship Id="rId28" Type="http://schemas.openxmlformats.org/officeDocument/2006/relationships/externalLink" Target="externalLinks/externalLink11.xml"/><Relationship Id="rId27" Type="http://schemas.openxmlformats.org/officeDocument/2006/relationships/externalLink" Target="externalLinks/externalLink10.xml"/><Relationship Id="rId26" Type="http://schemas.openxmlformats.org/officeDocument/2006/relationships/externalLink" Target="externalLinks/externalLink9.xml"/><Relationship Id="rId25" Type="http://schemas.openxmlformats.org/officeDocument/2006/relationships/externalLink" Target="externalLinks/externalLink8.xml"/><Relationship Id="rId24" Type="http://schemas.openxmlformats.org/officeDocument/2006/relationships/externalLink" Target="externalLinks/externalLink7.xml"/><Relationship Id="rId23" Type="http://schemas.openxmlformats.org/officeDocument/2006/relationships/externalLink" Target="externalLinks/externalLink6.xml"/><Relationship Id="rId22" Type="http://schemas.openxmlformats.org/officeDocument/2006/relationships/externalLink" Target="externalLinks/externalLink5.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3" sqref="A3"/>
    </sheetView>
  </sheetViews>
  <sheetFormatPr defaultColWidth="9" defaultRowHeight="14.25" outlineLevelRow="2"/>
  <cols>
    <col min="1" max="1" width="108.666666666667" style="235" customWidth="1"/>
    <col min="2" max="16384" width="9" style="235"/>
  </cols>
  <sheetData>
    <row r="1" ht="165" customHeight="1" spans="1:1">
      <c r="A1" s="236" t="s">
        <v>0</v>
      </c>
    </row>
    <row r="2" ht="75" customHeight="1" spans="1:1">
      <c r="A2" s="237"/>
    </row>
    <row r="3" ht="75" customHeight="1" spans="1:1">
      <c r="A3" s="238" t="s">
        <v>1</v>
      </c>
    </row>
  </sheetData>
  <printOptions horizontalCentered="1"/>
  <pageMargins left="0.590277777777778" right="0.590277777777778" top="2.75555555555556" bottom="0.786805555555556" header="0.5" footer="0.5"/>
  <pageSetup paperSize="9" scale="8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C11" sqref="C11"/>
    </sheetView>
  </sheetViews>
  <sheetFormatPr defaultColWidth="10" defaultRowHeight="13.5"/>
  <cols>
    <col min="1" max="1" width="1.44166666666667" customWidth="1"/>
    <col min="2" max="2" width="11.8833333333333" customWidth="1"/>
    <col min="3" max="3" width="28.8833333333333" customWidth="1"/>
    <col min="4" max="9" width="14.775" customWidth="1"/>
    <col min="10" max="10" width="1.44166666666667" customWidth="1"/>
    <col min="11" max="11" width="9.775" customWidth="1"/>
  </cols>
  <sheetData>
    <row r="1" ht="24.9" customHeight="1" spans="1:10">
      <c r="A1" s="129"/>
      <c r="B1" s="130"/>
      <c r="C1" s="131"/>
      <c r="D1" s="132"/>
      <c r="E1" s="132"/>
      <c r="F1" s="132"/>
      <c r="G1" s="132"/>
      <c r="H1" s="132"/>
      <c r="I1" s="151" t="s">
        <v>230</v>
      </c>
      <c r="J1" s="136"/>
    </row>
    <row r="2" ht="22.95" customHeight="1" spans="1:10">
      <c r="A2" s="129"/>
      <c r="B2" s="133" t="s">
        <v>231</v>
      </c>
      <c r="C2" s="133"/>
      <c r="D2" s="133"/>
      <c r="E2" s="133"/>
      <c r="F2" s="133"/>
      <c r="G2" s="133"/>
      <c r="H2" s="133"/>
      <c r="I2" s="133"/>
      <c r="J2" s="136" t="s">
        <v>3</v>
      </c>
    </row>
    <row r="3" ht="19.5" customHeight="1" spans="1:10">
      <c r="A3" s="134"/>
      <c r="B3" s="135" t="s">
        <v>5</v>
      </c>
      <c r="C3" s="135"/>
      <c r="D3" s="152"/>
      <c r="E3" s="152"/>
      <c r="F3" s="152"/>
      <c r="G3" s="152"/>
      <c r="H3" s="152"/>
      <c r="I3" s="152" t="s">
        <v>6</v>
      </c>
      <c r="J3" s="153"/>
    </row>
    <row r="4" ht="24.45" customHeight="1" spans="1:10">
      <c r="A4" s="136"/>
      <c r="B4" s="137" t="s">
        <v>232</v>
      </c>
      <c r="C4" s="137" t="s">
        <v>71</v>
      </c>
      <c r="D4" s="137" t="s">
        <v>233</v>
      </c>
      <c r="E4" s="137"/>
      <c r="F4" s="137"/>
      <c r="G4" s="137"/>
      <c r="H4" s="137"/>
      <c r="I4" s="137"/>
      <c r="J4" s="154"/>
    </row>
    <row r="5" ht="24.45" customHeight="1" spans="1:10">
      <c r="A5" s="138"/>
      <c r="B5" s="137"/>
      <c r="C5" s="137"/>
      <c r="D5" s="137" t="s">
        <v>59</v>
      </c>
      <c r="E5" s="159" t="s">
        <v>234</v>
      </c>
      <c r="F5" s="137" t="s">
        <v>235</v>
      </c>
      <c r="G5" s="137"/>
      <c r="H5" s="137"/>
      <c r="I5" s="137" t="s">
        <v>193</v>
      </c>
      <c r="J5" s="154"/>
    </row>
    <row r="6" ht="24.45" customHeight="1" spans="1:10">
      <c r="A6" s="138"/>
      <c r="B6" s="137"/>
      <c r="C6" s="137"/>
      <c r="D6" s="137"/>
      <c r="E6" s="159"/>
      <c r="F6" s="137" t="s">
        <v>173</v>
      </c>
      <c r="G6" s="137" t="s">
        <v>236</v>
      </c>
      <c r="H6" s="137" t="s">
        <v>237</v>
      </c>
      <c r="I6" s="137"/>
      <c r="J6" s="155"/>
    </row>
    <row r="7" s="128" customFormat="1" ht="22.95" customHeight="1" spans="1:10">
      <c r="A7" s="139"/>
      <c r="B7" s="141"/>
      <c r="C7" s="141" t="s">
        <v>72</v>
      </c>
      <c r="D7" s="142"/>
      <c r="E7" s="142"/>
      <c r="F7" s="142"/>
      <c r="G7" s="142"/>
      <c r="H7" s="142"/>
      <c r="I7" s="142"/>
      <c r="J7" s="156"/>
    </row>
    <row r="8" s="128" customFormat="1" ht="22.95" customHeight="1" spans="1:10">
      <c r="A8" s="138"/>
      <c r="B8" s="144"/>
      <c r="C8" s="144" t="s">
        <v>73</v>
      </c>
      <c r="D8" s="145">
        <f>F8</f>
        <v>7.36</v>
      </c>
      <c r="E8" s="145"/>
      <c r="F8" s="145">
        <f>H8+I8</f>
        <v>7.36</v>
      </c>
      <c r="G8" s="145"/>
      <c r="H8" s="145">
        <v>5.56</v>
      </c>
      <c r="I8" s="145">
        <v>1.8</v>
      </c>
      <c r="J8" s="157"/>
    </row>
    <row r="9" s="128" customFormat="1" ht="22.95" customHeight="1" spans="1:10">
      <c r="A9" s="138"/>
      <c r="B9" s="144"/>
      <c r="C9" s="144" t="s">
        <v>142</v>
      </c>
      <c r="D9" s="146"/>
      <c r="E9" s="146"/>
      <c r="F9" s="146"/>
      <c r="G9" s="146"/>
      <c r="H9" s="146"/>
      <c r="I9" s="146"/>
      <c r="J9" s="157"/>
    </row>
    <row r="10" ht="22.95" customHeight="1" spans="1:10">
      <c r="A10" s="160"/>
      <c r="B10" s="137"/>
      <c r="C10" s="137"/>
      <c r="D10" s="161"/>
      <c r="E10" s="161"/>
      <c r="F10" s="161"/>
      <c r="G10" s="161"/>
      <c r="H10" s="161"/>
      <c r="I10" s="161"/>
      <c r="J10" s="156"/>
    </row>
    <row r="11" ht="22.95" customHeight="1" spans="1:10">
      <c r="A11" s="160"/>
      <c r="B11" s="137"/>
      <c r="C11" s="137"/>
      <c r="D11" s="161"/>
      <c r="E11" s="161"/>
      <c r="F11" s="161"/>
      <c r="G11" s="161"/>
      <c r="H11" s="161"/>
      <c r="I11" s="161"/>
      <c r="J11" s="156"/>
    </row>
    <row r="12" ht="22.95" customHeight="1" spans="1:10">
      <c r="A12" s="160"/>
      <c r="B12" s="137"/>
      <c r="C12" s="137"/>
      <c r="D12" s="161"/>
      <c r="E12" s="161"/>
      <c r="F12" s="161"/>
      <c r="G12" s="161"/>
      <c r="H12" s="161"/>
      <c r="I12" s="161"/>
      <c r="J12" s="156"/>
    </row>
    <row r="13" ht="22.95" customHeight="1" spans="1:10">
      <c r="A13" s="160"/>
      <c r="B13" s="137"/>
      <c r="C13" s="137"/>
      <c r="D13" s="161"/>
      <c r="E13" s="161"/>
      <c r="F13" s="161"/>
      <c r="G13" s="161"/>
      <c r="H13" s="161"/>
      <c r="I13" s="161"/>
      <c r="J13" s="156"/>
    </row>
    <row r="14" ht="22.95" customHeight="1" spans="1:10">
      <c r="A14" s="160"/>
      <c r="B14" s="137"/>
      <c r="C14" s="137"/>
      <c r="D14" s="161"/>
      <c r="E14" s="161"/>
      <c r="F14" s="161"/>
      <c r="G14" s="161"/>
      <c r="H14" s="161"/>
      <c r="I14" s="161"/>
      <c r="J14" s="156"/>
    </row>
    <row r="15" ht="22.95" customHeight="1" spans="1:10">
      <c r="A15" s="160"/>
      <c r="B15" s="137"/>
      <c r="C15" s="137"/>
      <c r="D15" s="161"/>
      <c r="E15" s="161"/>
      <c r="F15" s="161"/>
      <c r="G15" s="161"/>
      <c r="H15" s="161"/>
      <c r="I15" s="161"/>
      <c r="J15" s="156"/>
    </row>
    <row r="16" ht="22.95" customHeight="1" spans="1:10">
      <c r="A16" s="160"/>
      <c r="B16" s="137"/>
      <c r="C16" s="137"/>
      <c r="D16" s="161"/>
      <c r="E16" s="161"/>
      <c r="F16" s="161"/>
      <c r="G16" s="161"/>
      <c r="H16" s="161"/>
      <c r="I16" s="161"/>
      <c r="J16" s="15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E5" sqref="E5:E6"/>
    </sheetView>
  </sheetViews>
  <sheetFormatPr defaultColWidth="10" defaultRowHeight="13.5"/>
  <cols>
    <col min="1" max="1" width="1.44166666666667" customWidth="1"/>
    <col min="2" max="4" width="6.10833333333333" customWidth="1"/>
    <col min="5" max="5" width="17" customWidth="1"/>
    <col min="6" max="6" width="40.6666666666667" customWidth="1"/>
    <col min="7" max="9" width="17" customWidth="1"/>
    <col min="10" max="10" width="1.44166666666667" customWidth="1"/>
    <col min="11" max="12" width="9.775" customWidth="1"/>
  </cols>
  <sheetData>
    <row r="1" ht="24.9" customHeight="1" spans="1:10">
      <c r="A1" s="129"/>
      <c r="B1" s="130"/>
      <c r="C1" s="130"/>
      <c r="D1" s="130"/>
      <c r="E1" s="131"/>
      <c r="F1" s="131"/>
      <c r="G1" s="132"/>
      <c r="H1" s="132"/>
      <c r="I1" s="151" t="s">
        <v>238</v>
      </c>
      <c r="J1" s="136"/>
    </row>
    <row r="2" ht="22.95" customHeight="1" spans="1:10">
      <c r="A2" s="129"/>
      <c r="B2" s="133" t="s">
        <v>239</v>
      </c>
      <c r="C2" s="133"/>
      <c r="D2" s="133"/>
      <c r="E2" s="133"/>
      <c r="F2" s="133"/>
      <c r="G2" s="133"/>
      <c r="H2" s="133"/>
      <c r="I2" s="133"/>
      <c r="J2" s="136" t="s">
        <v>3</v>
      </c>
    </row>
    <row r="3" ht="19.5" customHeight="1" spans="1:10">
      <c r="A3" s="134"/>
      <c r="B3" s="135" t="s">
        <v>5</v>
      </c>
      <c r="C3" s="135"/>
      <c r="D3" s="135"/>
      <c r="E3" s="135"/>
      <c r="F3" s="135"/>
      <c r="G3" s="134"/>
      <c r="H3" s="134"/>
      <c r="I3" s="152" t="s">
        <v>6</v>
      </c>
      <c r="J3" s="153"/>
    </row>
    <row r="4" ht="24.45" customHeight="1" spans="1:10">
      <c r="A4" s="136"/>
      <c r="B4" s="137" t="s">
        <v>9</v>
      </c>
      <c r="C4" s="137"/>
      <c r="D4" s="137"/>
      <c r="E4" s="137"/>
      <c r="F4" s="137"/>
      <c r="G4" s="137" t="s">
        <v>240</v>
      </c>
      <c r="H4" s="137"/>
      <c r="I4" s="137"/>
      <c r="J4" s="154"/>
    </row>
    <row r="5" ht="24.45" customHeight="1" spans="1:10">
      <c r="A5" s="138"/>
      <c r="B5" s="137" t="s">
        <v>80</v>
      </c>
      <c r="C5" s="137"/>
      <c r="D5" s="137"/>
      <c r="E5" s="137" t="s">
        <v>70</v>
      </c>
      <c r="F5" s="137" t="s">
        <v>71</v>
      </c>
      <c r="G5" s="137" t="s">
        <v>59</v>
      </c>
      <c r="H5" s="137" t="s">
        <v>76</v>
      </c>
      <c r="I5" s="137" t="s">
        <v>77</v>
      </c>
      <c r="J5" s="154"/>
    </row>
    <row r="6" ht="24.45" customHeight="1" spans="1:10">
      <c r="A6" s="138"/>
      <c r="B6" s="137" t="s">
        <v>81</v>
      </c>
      <c r="C6" s="137" t="s">
        <v>82</v>
      </c>
      <c r="D6" s="137" t="s">
        <v>83</v>
      </c>
      <c r="E6" s="137"/>
      <c r="F6" s="137"/>
      <c r="G6" s="137"/>
      <c r="H6" s="137"/>
      <c r="I6" s="137"/>
      <c r="J6" s="155"/>
    </row>
    <row r="7" ht="22.95" customHeight="1" spans="1:10">
      <c r="A7" s="160"/>
      <c r="B7" s="137"/>
      <c r="C7" s="137"/>
      <c r="D7" s="137"/>
      <c r="E7" s="137"/>
      <c r="F7" s="137" t="s">
        <v>72</v>
      </c>
      <c r="G7" s="161"/>
      <c r="H7" s="161"/>
      <c r="I7" s="161"/>
      <c r="J7" s="156"/>
    </row>
    <row r="8" s="128" customFormat="1" ht="22.95" customHeight="1" spans="1:10">
      <c r="A8" s="139"/>
      <c r="B8" s="140"/>
      <c r="C8" s="140"/>
      <c r="D8" s="140"/>
      <c r="E8" s="141"/>
      <c r="F8" s="141" t="s">
        <v>72</v>
      </c>
      <c r="G8" s="142">
        <f>G9</f>
        <v>118.68</v>
      </c>
      <c r="H8" s="142"/>
      <c r="I8" s="142">
        <f>I9</f>
        <v>118.68</v>
      </c>
      <c r="J8" s="156"/>
    </row>
    <row r="9" s="128" customFormat="1" ht="22.95" customHeight="1" spans="1:10">
      <c r="A9" s="138"/>
      <c r="B9" s="143"/>
      <c r="C9" s="143"/>
      <c r="D9" s="143"/>
      <c r="E9" s="144"/>
      <c r="F9" s="144" t="s">
        <v>73</v>
      </c>
      <c r="G9" s="145">
        <f>I9</f>
        <v>118.68</v>
      </c>
      <c r="H9" s="145"/>
      <c r="I9" s="145">
        <f>I10</f>
        <v>118.68</v>
      </c>
      <c r="J9" s="157"/>
    </row>
    <row r="10" s="128" customFormat="1" ht="22.95" customHeight="1" spans="1:10">
      <c r="A10" s="138"/>
      <c r="B10" s="143" t="s">
        <v>241</v>
      </c>
      <c r="C10" s="143" t="s">
        <v>242</v>
      </c>
      <c r="D10" s="143" t="s">
        <v>89</v>
      </c>
      <c r="E10" s="144">
        <v>303001</v>
      </c>
      <c r="F10" s="144" t="s">
        <v>243</v>
      </c>
      <c r="G10" s="145">
        <f>I10</f>
        <v>118.68</v>
      </c>
      <c r="H10" s="145"/>
      <c r="I10" s="145">
        <v>118.68</v>
      </c>
      <c r="J10" s="157"/>
    </row>
    <row r="11" ht="22.95" customHeight="1" spans="1:10">
      <c r="A11" s="160"/>
      <c r="B11" s="137"/>
      <c r="C11" s="137"/>
      <c r="D11" s="137"/>
      <c r="E11" s="137"/>
      <c r="F11" s="137"/>
      <c r="G11" s="161"/>
      <c r="H11" s="161"/>
      <c r="I11" s="161"/>
      <c r="J11" s="156"/>
    </row>
    <row r="12" ht="22.95" customHeight="1" spans="1:10">
      <c r="A12" s="160"/>
      <c r="B12" s="137"/>
      <c r="C12" s="137"/>
      <c r="D12" s="137"/>
      <c r="E12" s="137"/>
      <c r="F12" s="137"/>
      <c r="G12" s="161"/>
      <c r="H12" s="161"/>
      <c r="I12" s="161"/>
      <c r="J12" s="156"/>
    </row>
    <row r="13" ht="22.95" customHeight="1" spans="1:10">
      <c r="A13" s="160"/>
      <c r="B13" s="137"/>
      <c r="C13" s="137"/>
      <c r="D13" s="137"/>
      <c r="E13" s="137"/>
      <c r="F13" s="137"/>
      <c r="G13" s="161"/>
      <c r="H13" s="161"/>
      <c r="I13" s="161"/>
      <c r="J13" s="156"/>
    </row>
    <row r="14" ht="22.95" customHeight="1" spans="1:10">
      <c r="A14" s="160"/>
      <c r="B14" s="137"/>
      <c r="C14" s="137"/>
      <c r="D14" s="137"/>
      <c r="E14" s="137"/>
      <c r="F14" s="137"/>
      <c r="G14" s="161"/>
      <c r="H14" s="161"/>
      <c r="I14" s="161"/>
      <c r="J14" s="156"/>
    </row>
    <row r="15" ht="22.95" customHeight="1" spans="1:10">
      <c r="A15" s="160"/>
      <c r="B15" s="137"/>
      <c r="C15" s="137"/>
      <c r="D15" s="137"/>
      <c r="E15" s="137"/>
      <c r="F15" s="137"/>
      <c r="G15" s="161"/>
      <c r="H15" s="161"/>
      <c r="I15" s="161"/>
      <c r="J15" s="156"/>
    </row>
    <row r="16" ht="22.95" customHeight="1" spans="1:10">
      <c r="A16" s="138"/>
      <c r="B16" s="147"/>
      <c r="C16" s="147"/>
      <c r="D16" s="147"/>
      <c r="E16" s="147"/>
      <c r="F16" s="147" t="s">
        <v>23</v>
      </c>
      <c r="G16" s="148"/>
      <c r="H16" s="148"/>
      <c r="I16" s="148"/>
      <c r="J16" s="154"/>
    </row>
    <row r="17" ht="22.95" customHeight="1" spans="1:10">
      <c r="A17" s="138"/>
      <c r="B17" s="147"/>
      <c r="C17" s="147"/>
      <c r="D17" s="147"/>
      <c r="E17" s="147"/>
      <c r="F17" s="147" t="s">
        <v>23</v>
      </c>
      <c r="G17" s="148"/>
      <c r="H17" s="148"/>
      <c r="I17" s="148"/>
      <c r="J17" s="15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C12" sqref="C12"/>
    </sheetView>
  </sheetViews>
  <sheetFormatPr defaultColWidth="10" defaultRowHeight="13.5"/>
  <cols>
    <col min="1" max="1" width="1.44166666666667" customWidth="1"/>
    <col min="2" max="2" width="12.2166666666667" customWidth="1"/>
    <col min="3" max="3" width="29.775" customWidth="1"/>
    <col min="4" max="9" width="14.4416666666667" customWidth="1"/>
    <col min="10" max="10" width="1.44166666666667" customWidth="1"/>
    <col min="11" max="11" width="9.775" customWidth="1"/>
  </cols>
  <sheetData>
    <row r="1" ht="24.9" customHeight="1" spans="1:10">
      <c r="A1" s="129"/>
      <c r="B1" s="130"/>
      <c r="C1" s="131"/>
      <c r="D1" s="132"/>
      <c r="E1" s="132"/>
      <c r="F1" s="132"/>
      <c r="G1" s="132"/>
      <c r="H1" s="132"/>
      <c r="I1" s="151" t="s">
        <v>244</v>
      </c>
      <c r="J1" s="136"/>
    </row>
    <row r="2" ht="22.95" customHeight="1" spans="1:10">
      <c r="A2" s="129"/>
      <c r="B2" s="133" t="s">
        <v>245</v>
      </c>
      <c r="C2" s="133"/>
      <c r="D2" s="133"/>
      <c r="E2" s="133"/>
      <c r="F2" s="133"/>
      <c r="G2" s="133"/>
      <c r="H2" s="133"/>
      <c r="I2" s="133"/>
      <c r="J2" s="136" t="s">
        <v>3</v>
      </c>
    </row>
    <row r="3" ht="19.5" customHeight="1" spans="1:10">
      <c r="A3" s="134"/>
      <c r="B3" s="135" t="s">
        <v>5</v>
      </c>
      <c r="C3" s="135"/>
      <c r="D3" s="152"/>
      <c r="E3" s="152"/>
      <c r="F3" s="152"/>
      <c r="G3" s="152"/>
      <c r="H3" s="152"/>
      <c r="I3" s="152" t="s">
        <v>6</v>
      </c>
      <c r="J3" s="153"/>
    </row>
    <row r="4" ht="24.45" customHeight="1" spans="1:10">
      <c r="A4" s="136"/>
      <c r="B4" s="137" t="s">
        <v>232</v>
      </c>
      <c r="C4" s="137" t="s">
        <v>71</v>
      </c>
      <c r="D4" s="137" t="s">
        <v>233</v>
      </c>
      <c r="E4" s="137"/>
      <c r="F4" s="137"/>
      <c r="G4" s="137"/>
      <c r="H4" s="137"/>
      <c r="I4" s="137"/>
      <c r="J4" s="154"/>
    </row>
    <row r="5" ht="24.45" customHeight="1" spans="1:10">
      <c r="A5" s="138"/>
      <c r="B5" s="137"/>
      <c r="C5" s="137"/>
      <c r="D5" s="137" t="s">
        <v>59</v>
      </c>
      <c r="E5" s="159" t="s">
        <v>234</v>
      </c>
      <c r="F5" s="137" t="s">
        <v>235</v>
      </c>
      <c r="G5" s="137"/>
      <c r="H5" s="137"/>
      <c r="I5" s="137" t="s">
        <v>193</v>
      </c>
      <c r="J5" s="154"/>
    </row>
    <row r="6" ht="24.45" customHeight="1" spans="1:10">
      <c r="A6" s="138"/>
      <c r="B6" s="137"/>
      <c r="C6" s="137"/>
      <c r="D6" s="137"/>
      <c r="E6" s="159"/>
      <c r="F6" s="137" t="s">
        <v>173</v>
      </c>
      <c r="G6" s="137" t="s">
        <v>236</v>
      </c>
      <c r="H6" s="137" t="s">
        <v>237</v>
      </c>
      <c r="I6" s="137"/>
      <c r="J6" s="155"/>
    </row>
    <row r="7" ht="22.95" customHeight="1" spans="1:10">
      <c r="A7" s="160"/>
      <c r="B7" s="137"/>
      <c r="C7" s="137" t="s">
        <v>72</v>
      </c>
      <c r="D7" s="161"/>
      <c r="E7" s="161"/>
      <c r="F7" s="161"/>
      <c r="G7" s="161"/>
      <c r="H7" s="161"/>
      <c r="I7" s="161"/>
      <c r="J7" s="156"/>
    </row>
    <row r="8" ht="22.95" customHeight="1" spans="1:10">
      <c r="A8" s="160"/>
      <c r="B8" s="137"/>
      <c r="C8" s="137"/>
      <c r="D8" s="161"/>
      <c r="E8" s="161"/>
      <c r="F8" s="161"/>
      <c r="G8" s="161"/>
      <c r="H8" s="161"/>
      <c r="I8" s="161"/>
      <c r="J8" s="156"/>
    </row>
    <row r="9" ht="22.95" customHeight="1" spans="1:10">
      <c r="A9" s="160"/>
      <c r="B9" s="137"/>
      <c r="C9" s="137"/>
      <c r="D9" s="161"/>
      <c r="E9" s="161"/>
      <c r="F9" s="161"/>
      <c r="G9" s="161"/>
      <c r="H9" s="161"/>
      <c r="I9" s="161"/>
      <c r="J9" s="156"/>
    </row>
    <row r="10" ht="22.95" customHeight="1" spans="1:10">
      <c r="A10" s="160"/>
      <c r="B10" s="137"/>
      <c r="C10" s="137"/>
      <c r="D10" s="161"/>
      <c r="E10" s="161"/>
      <c r="F10" s="161"/>
      <c r="G10" s="161"/>
      <c r="H10" s="161"/>
      <c r="I10" s="161"/>
      <c r="J10" s="156"/>
    </row>
    <row r="11" ht="22.95" customHeight="1" spans="1:10">
      <c r="A11" s="160"/>
      <c r="B11" s="137"/>
      <c r="C11" s="137"/>
      <c r="D11" s="161"/>
      <c r="E11" s="161"/>
      <c r="F11" s="161"/>
      <c r="G11" s="161"/>
      <c r="H11" s="161"/>
      <c r="I11" s="161"/>
      <c r="J11" s="156"/>
    </row>
    <row r="12" ht="22.95" customHeight="1" spans="1:10">
      <c r="A12" s="160"/>
      <c r="B12" s="137"/>
      <c r="C12" s="137"/>
      <c r="D12" s="161"/>
      <c r="E12" s="161"/>
      <c r="F12" s="161"/>
      <c r="G12" s="161"/>
      <c r="H12" s="161"/>
      <c r="I12" s="161"/>
      <c r="J12" s="156"/>
    </row>
    <row r="13" ht="22.95" customHeight="1" spans="1:10">
      <c r="A13" s="160"/>
      <c r="B13" s="137"/>
      <c r="C13" s="137"/>
      <c r="D13" s="161"/>
      <c r="E13" s="161"/>
      <c r="F13" s="161"/>
      <c r="G13" s="161"/>
      <c r="H13" s="161"/>
      <c r="I13" s="161"/>
      <c r="J13" s="156"/>
    </row>
    <row r="14" ht="22.95" customHeight="1" spans="1:10">
      <c r="A14" s="160"/>
      <c r="B14" s="137"/>
      <c r="C14" s="137"/>
      <c r="D14" s="161"/>
      <c r="E14" s="161"/>
      <c r="F14" s="161"/>
      <c r="G14" s="161"/>
      <c r="H14" s="161"/>
      <c r="I14" s="161"/>
      <c r="J14" s="156"/>
    </row>
    <row r="15" ht="22.95" customHeight="1" spans="1:10">
      <c r="A15" s="160"/>
      <c r="B15" s="137"/>
      <c r="C15" s="137"/>
      <c r="D15" s="161"/>
      <c r="E15" s="161"/>
      <c r="F15" s="161"/>
      <c r="G15" s="161"/>
      <c r="H15" s="161"/>
      <c r="I15" s="161"/>
      <c r="J15" s="156"/>
    </row>
    <row r="16" ht="22.95" customHeight="1" spans="1:10">
      <c r="A16" s="160"/>
      <c r="B16" s="137"/>
      <c r="C16" s="137"/>
      <c r="D16" s="161"/>
      <c r="E16" s="161"/>
      <c r="F16" s="161"/>
      <c r="G16" s="161"/>
      <c r="H16" s="161"/>
      <c r="I16" s="161"/>
      <c r="J16" s="156"/>
    </row>
    <row r="17" ht="22.95" customHeight="1" spans="1:10">
      <c r="A17" s="160"/>
      <c r="B17" s="137"/>
      <c r="C17" s="137"/>
      <c r="D17" s="161"/>
      <c r="E17" s="161"/>
      <c r="F17" s="161"/>
      <c r="G17" s="161"/>
      <c r="H17" s="161"/>
      <c r="I17" s="161"/>
      <c r="J17" s="15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5" sqref="F5:F6"/>
    </sheetView>
  </sheetViews>
  <sheetFormatPr defaultColWidth="10" defaultRowHeight="13.5"/>
  <cols>
    <col min="1" max="1" width="1.44166666666667" customWidth="1"/>
    <col min="2" max="4" width="6.66666666666667" customWidth="1"/>
    <col min="5" max="5" width="13.3333333333333" customWidth="1"/>
    <col min="6" max="6" width="41" customWidth="1"/>
    <col min="7" max="9" width="17.6666666666667" customWidth="1"/>
    <col min="10" max="10" width="1.44166666666667" customWidth="1"/>
    <col min="11" max="12" width="9.775" customWidth="1"/>
  </cols>
  <sheetData>
    <row r="1" ht="24.9" customHeight="1" spans="1:10">
      <c r="A1" s="129"/>
      <c r="B1" s="130"/>
      <c r="C1" s="130"/>
      <c r="D1" s="130"/>
      <c r="E1" s="131"/>
      <c r="F1" s="131"/>
      <c r="G1" s="132"/>
      <c r="H1" s="132"/>
      <c r="I1" s="151" t="s">
        <v>246</v>
      </c>
      <c r="J1" s="136"/>
    </row>
    <row r="2" ht="22.95" customHeight="1" spans="1:10">
      <c r="A2" s="129"/>
      <c r="B2" s="133" t="s">
        <v>247</v>
      </c>
      <c r="C2" s="133"/>
      <c r="D2" s="133"/>
      <c r="E2" s="133"/>
      <c r="F2" s="133"/>
      <c r="G2" s="133"/>
      <c r="H2" s="133"/>
      <c r="I2" s="133"/>
      <c r="J2" s="136" t="s">
        <v>3</v>
      </c>
    </row>
    <row r="3" ht="19.5" customHeight="1" spans="1:10">
      <c r="A3" s="134"/>
      <c r="B3" s="135" t="s">
        <v>5</v>
      </c>
      <c r="C3" s="135"/>
      <c r="D3" s="135"/>
      <c r="E3" s="135"/>
      <c r="F3" s="135"/>
      <c r="G3" s="134"/>
      <c r="H3" s="134"/>
      <c r="I3" s="152" t="s">
        <v>6</v>
      </c>
      <c r="J3" s="153"/>
    </row>
    <row r="4" ht="24.45" customHeight="1" spans="1:10">
      <c r="A4" s="136"/>
      <c r="B4" s="137" t="s">
        <v>9</v>
      </c>
      <c r="C4" s="137"/>
      <c r="D4" s="137"/>
      <c r="E4" s="137"/>
      <c r="F4" s="137"/>
      <c r="G4" s="137" t="s">
        <v>248</v>
      </c>
      <c r="H4" s="137"/>
      <c r="I4" s="137"/>
      <c r="J4" s="154"/>
    </row>
    <row r="5" ht="24.45" customHeight="1" spans="1:10">
      <c r="A5" s="138"/>
      <c r="B5" s="137" t="s">
        <v>80</v>
      </c>
      <c r="C5" s="137"/>
      <c r="D5" s="137"/>
      <c r="E5" s="137" t="s">
        <v>70</v>
      </c>
      <c r="F5" s="137" t="s">
        <v>71</v>
      </c>
      <c r="G5" s="137" t="s">
        <v>59</v>
      </c>
      <c r="H5" s="137" t="s">
        <v>76</v>
      </c>
      <c r="I5" s="137" t="s">
        <v>77</v>
      </c>
      <c r="J5" s="154"/>
    </row>
    <row r="6" ht="24.45" customHeight="1" spans="1:10">
      <c r="A6" s="138"/>
      <c r="B6" s="137" t="s">
        <v>81</v>
      </c>
      <c r="C6" s="137" t="s">
        <v>82</v>
      </c>
      <c r="D6" s="137" t="s">
        <v>83</v>
      </c>
      <c r="E6" s="137"/>
      <c r="F6" s="137"/>
      <c r="G6" s="137"/>
      <c r="H6" s="137"/>
      <c r="I6" s="137"/>
      <c r="J6" s="155"/>
    </row>
    <row r="7" s="128" customFormat="1" ht="22.95" customHeight="1" spans="1:10">
      <c r="A7" s="139"/>
      <c r="B7" s="140"/>
      <c r="C7" s="140"/>
      <c r="D7" s="140"/>
      <c r="E7" s="141"/>
      <c r="F7" s="141" t="s">
        <v>72</v>
      </c>
      <c r="G7" s="142">
        <f>I7</f>
        <v>667.7</v>
      </c>
      <c r="H7" s="142"/>
      <c r="I7" s="142">
        <f>I8</f>
        <v>667.7</v>
      </c>
      <c r="J7" s="156"/>
    </row>
    <row r="8" s="128" customFormat="1" ht="22.95" customHeight="1" spans="1:10">
      <c r="A8" s="138"/>
      <c r="B8" s="143"/>
      <c r="C8" s="143"/>
      <c r="D8" s="143"/>
      <c r="E8" s="144"/>
      <c r="F8" s="144" t="s">
        <v>73</v>
      </c>
      <c r="G8" s="145">
        <f>I8</f>
        <v>667.7</v>
      </c>
      <c r="H8" s="145"/>
      <c r="I8" s="145">
        <f>I9+I10</f>
        <v>667.7</v>
      </c>
      <c r="J8" s="157"/>
    </row>
    <row r="9" s="128" customFormat="1" ht="22.95" customHeight="1" spans="1:10">
      <c r="A9" s="138"/>
      <c r="B9" s="143" t="s">
        <v>249</v>
      </c>
      <c r="C9" s="143" t="s">
        <v>87</v>
      </c>
      <c r="D9" s="143" t="s">
        <v>89</v>
      </c>
      <c r="E9" s="144">
        <v>303001</v>
      </c>
      <c r="F9" s="144" t="s">
        <v>122</v>
      </c>
      <c r="G9" s="145">
        <f>I9</f>
        <v>199.23</v>
      </c>
      <c r="H9" s="145"/>
      <c r="I9" s="145">
        <v>199.23</v>
      </c>
      <c r="J9" s="157"/>
    </row>
    <row r="10" s="128" customFormat="1" ht="22.95" customHeight="1" spans="1:10">
      <c r="A10" s="138"/>
      <c r="B10" s="143" t="s">
        <v>249</v>
      </c>
      <c r="C10" s="143" t="s">
        <v>87</v>
      </c>
      <c r="D10" s="143" t="s">
        <v>250</v>
      </c>
      <c r="E10" s="144">
        <v>303001</v>
      </c>
      <c r="F10" s="144" t="s">
        <v>123</v>
      </c>
      <c r="G10" s="145">
        <f>I10</f>
        <v>468.47</v>
      </c>
      <c r="H10" s="146"/>
      <c r="I10" s="146">
        <v>468.47</v>
      </c>
      <c r="J10" s="157"/>
    </row>
    <row r="11" ht="22.95" customHeight="1" spans="1:10">
      <c r="A11" s="138"/>
      <c r="B11" s="147"/>
      <c r="C11" s="147"/>
      <c r="D11" s="147"/>
      <c r="E11" s="147"/>
      <c r="F11" s="147"/>
      <c r="G11" s="148"/>
      <c r="H11" s="148"/>
      <c r="I11" s="148"/>
      <c r="J11" s="154"/>
    </row>
    <row r="12" ht="22.95" customHeight="1" spans="1:10">
      <c r="A12" s="138"/>
      <c r="B12" s="147"/>
      <c r="C12" s="147"/>
      <c r="D12" s="147"/>
      <c r="E12" s="147"/>
      <c r="F12" s="147"/>
      <c r="G12" s="148"/>
      <c r="H12" s="148"/>
      <c r="I12" s="148"/>
      <c r="J12" s="154"/>
    </row>
    <row r="13" ht="22.95" customHeight="1" spans="1:10">
      <c r="A13" s="138"/>
      <c r="B13" s="147"/>
      <c r="C13" s="147"/>
      <c r="D13" s="147"/>
      <c r="E13" s="147"/>
      <c r="F13" s="147"/>
      <c r="G13" s="148"/>
      <c r="H13" s="148"/>
      <c r="I13" s="148"/>
      <c r="J13" s="154"/>
    </row>
    <row r="14" ht="22.95" customHeight="1" spans="1:10">
      <c r="A14" s="138"/>
      <c r="B14" s="147"/>
      <c r="C14" s="147"/>
      <c r="D14" s="147"/>
      <c r="E14" s="147"/>
      <c r="F14" s="147"/>
      <c r="G14" s="148"/>
      <c r="H14" s="148"/>
      <c r="I14" s="148"/>
      <c r="J14" s="154"/>
    </row>
    <row r="15" ht="22.95" customHeight="1" spans="1:10">
      <c r="A15" s="138"/>
      <c r="B15" s="147"/>
      <c r="C15" s="147"/>
      <c r="D15" s="147"/>
      <c r="E15" s="147"/>
      <c r="F15" s="147"/>
      <c r="G15" s="148"/>
      <c r="H15" s="148"/>
      <c r="I15" s="148"/>
      <c r="J15" s="154"/>
    </row>
    <row r="16" ht="22.95" customHeight="1" spans="1:10">
      <c r="A16" s="138"/>
      <c r="B16" s="147"/>
      <c r="C16" s="147"/>
      <c r="D16" s="147"/>
      <c r="E16" s="147"/>
      <c r="F16" s="147" t="s">
        <v>23</v>
      </c>
      <c r="G16" s="148"/>
      <c r="H16" s="148"/>
      <c r="I16" s="148"/>
      <c r="J16" s="154"/>
    </row>
    <row r="17" ht="22.95" customHeight="1" spans="1:10">
      <c r="A17" s="138"/>
      <c r="B17" s="147"/>
      <c r="C17" s="147"/>
      <c r="D17" s="147"/>
      <c r="E17" s="147"/>
      <c r="F17" s="147" t="s">
        <v>142</v>
      </c>
      <c r="G17" s="148"/>
      <c r="H17" s="148"/>
      <c r="I17" s="148"/>
      <c r="J17" s="155"/>
    </row>
    <row r="18" ht="9.75" customHeight="1" spans="1:10">
      <c r="A18" s="149"/>
      <c r="B18" s="150"/>
      <c r="C18" s="150"/>
      <c r="D18" s="150"/>
      <c r="E18" s="150"/>
      <c r="F18" s="149"/>
      <c r="G18" s="149"/>
      <c r="H18" s="149"/>
      <c r="I18" s="149"/>
      <c r="J18" s="15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workbookViewId="0">
      <selection activeCell="D8" sqref="D8"/>
    </sheetView>
  </sheetViews>
  <sheetFormatPr defaultColWidth="8" defaultRowHeight="13.5"/>
  <cols>
    <col min="1" max="1" width="5" style="93" customWidth="1"/>
    <col min="2" max="2" width="9.775" style="94" customWidth="1"/>
    <col min="3" max="3" width="23.1083333333333" style="93" customWidth="1"/>
    <col min="4" max="4" width="8.21666666666667" style="94" customWidth="1"/>
    <col min="5" max="5" width="6" style="94" customWidth="1"/>
    <col min="6" max="6" width="6.775" style="95" customWidth="1"/>
    <col min="7" max="7" width="8" style="95"/>
    <col min="8" max="8" width="8" style="94"/>
    <col min="9" max="10" width="8" style="95"/>
    <col min="11" max="11" width="6.21666666666667" style="94" customWidth="1"/>
    <col min="12" max="12" width="7.21666666666667" style="94" customWidth="1"/>
    <col min="13" max="13" width="8.10833333333333" style="95" customWidth="1"/>
    <col min="14" max="14" width="8.88333333333333" style="94" customWidth="1"/>
    <col min="15" max="15" width="6.88333333333333" style="94" customWidth="1"/>
    <col min="16" max="16" width="8" style="94"/>
    <col min="17" max="17" width="5.775" style="95" customWidth="1"/>
    <col min="18" max="18" width="12.2166666666667" style="94" customWidth="1"/>
    <col min="19" max="16384" width="8" style="94"/>
  </cols>
  <sheetData>
    <row r="1" ht="22.95" customHeight="1" spans="1:18">
      <c r="A1" s="96"/>
      <c r="B1" s="97"/>
      <c r="C1" s="98"/>
      <c r="D1" s="97"/>
      <c r="R1" s="123" t="s">
        <v>251</v>
      </c>
    </row>
    <row r="2" ht="33" customHeight="1" spans="1:18">
      <c r="A2" s="99" t="s">
        <v>252</v>
      </c>
      <c r="B2" s="99"/>
      <c r="C2" s="99"/>
      <c r="D2" s="99"/>
      <c r="E2" s="99"/>
      <c r="F2" s="99"/>
      <c r="G2" s="99"/>
      <c r="H2" s="99"/>
      <c r="I2" s="99"/>
      <c r="J2" s="99"/>
      <c r="K2" s="99"/>
      <c r="L2" s="99"/>
      <c r="M2" s="99"/>
      <c r="N2" s="99"/>
      <c r="O2" s="99"/>
      <c r="P2" s="99"/>
      <c r="Q2" s="99"/>
      <c r="R2" s="99"/>
    </row>
    <row r="3" s="90" customFormat="1" ht="18.9" customHeight="1" spans="1:18">
      <c r="A3" s="100" t="s">
        <v>5</v>
      </c>
      <c r="B3" s="100"/>
      <c r="C3" s="100"/>
      <c r="D3" s="100"/>
      <c r="E3" s="100"/>
      <c r="F3" s="100"/>
      <c r="G3" s="101"/>
      <c r="H3" s="102"/>
      <c r="I3" s="116"/>
      <c r="J3" s="116"/>
      <c r="K3" s="102"/>
      <c r="L3" s="102"/>
      <c r="M3" s="116"/>
      <c r="N3" s="102"/>
      <c r="O3" s="102"/>
      <c r="P3" s="102"/>
      <c r="Q3" s="124" t="s">
        <v>6</v>
      </c>
      <c r="R3" s="124"/>
    </row>
    <row r="4" s="91" customFormat="1" ht="18" customHeight="1" spans="1:18">
      <c r="A4" s="103" t="s">
        <v>253</v>
      </c>
      <c r="B4" s="104" t="s">
        <v>254</v>
      </c>
      <c r="C4" s="103" t="s">
        <v>255</v>
      </c>
      <c r="D4" s="103" t="s">
        <v>256</v>
      </c>
      <c r="E4" s="104" t="s">
        <v>257</v>
      </c>
      <c r="F4" s="17" t="s">
        <v>258</v>
      </c>
      <c r="G4" s="105" t="s">
        <v>259</v>
      </c>
      <c r="H4" s="106" t="s">
        <v>260</v>
      </c>
      <c r="I4" s="117"/>
      <c r="J4" s="117"/>
      <c r="K4" s="117"/>
      <c r="L4" s="117"/>
      <c r="M4" s="117"/>
      <c r="N4" s="117"/>
      <c r="O4" s="117"/>
      <c r="P4" s="117"/>
      <c r="Q4" s="118"/>
      <c r="R4" s="104" t="s">
        <v>261</v>
      </c>
    </row>
    <row r="5" s="91" customFormat="1" ht="18" customHeight="1" spans="1:18">
      <c r="A5" s="103"/>
      <c r="B5" s="107"/>
      <c r="C5" s="103"/>
      <c r="D5" s="103"/>
      <c r="E5" s="107"/>
      <c r="F5" s="108"/>
      <c r="G5" s="105"/>
      <c r="H5" s="103" t="s">
        <v>59</v>
      </c>
      <c r="I5" s="106" t="s">
        <v>262</v>
      </c>
      <c r="J5" s="117"/>
      <c r="K5" s="117"/>
      <c r="L5" s="117"/>
      <c r="M5" s="117"/>
      <c r="N5" s="118"/>
      <c r="O5" s="104" t="s">
        <v>263</v>
      </c>
      <c r="P5" s="104" t="s">
        <v>264</v>
      </c>
      <c r="Q5" s="17" t="s">
        <v>265</v>
      </c>
      <c r="R5" s="107"/>
    </row>
    <row r="6" s="91" customFormat="1" ht="33" customHeight="1" spans="1:18">
      <c r="A6" s="103"/>
      <c r="B6" s="107"/>
      <c r="C6" s="103"/>
      <c r="D6" s="103"/>
      <c r="E6" s="107"/>
      <c r="F6" s="108"/>
      <c r="G6" s="105"/>
      <c r="H6" s="103"/>
      <c r="I6" s="105" t="s">
        <v>173</v>
      </c>
      <c r="J6" s="119" t="s">
        <v>266</v>
      </c>
      <c r="K6" s="103" t="s">
        <v>267</v>
      </c>
      <c r="L6" s="103"/>
      <c r="M6" s="103" t="s">
        <v>268</v>
      </c>
      <c r="N6" s="103"/>
      <c r="O6" s="107"/>
      <c r="P6" s="107"/>
      <c r="Q6" s="108"/>
      <c r="R6" s="107"/>
    </row>
    <row r="7" s="91" customFormat="1" ht="33.9" customHeight="1" spans="1:18">
      <c r="A7" s="103"/>
      <c r="B7" s="109"/>
      <c r="C7" s="103"/>
      <c r="D7" s="103"/>
      <c r="E7" s="109"/>
      <c r="F7" s="18"/>
      <c r="G7" s="105"/>
      <c r="H7" s="103"/>
      <c r="I7" s="105"/>
      <c r="J7" s="120"/>
      <c r="K7" s="103" t="s">
        <v>228</v>
      </c>
      <c r="L7" s="103" t="s">
        <v>269</v>
      </c>
      <c r="M7" s="105" t="s">
        <v>228</v>
      </c>
      <c r="N7" s="103" t="s">
        <v>269</v>
      </c>
      <c r="O7" s="109"/>
      <c r="P7" s="109"/>
      <c r="Q7" s="18"/>
      <c r="R7" s="109"/>
    </row>
    <row r="8" s="90" customFormat="1" ht="39" customHeight="1" spans="1:18">
      <c r="A8" s="110">
        <v>1</v>
      </c>
      <c r="B8" s="110" t="s">
        <v>270</v>
      </c>
      <c r="C8" s="111" t="s">
        <v>271</v>
      </c>
      <c r="D8" s="110" t="s">
        <v>272</v>
      </c>
      <c r="E8" s="110">
        <v>1</v>
      </c>
      <c r="F8" s="112">
        <v>0.4</v>
      </c>
      <c r="G8" s="112">
        <v>0.4</v>
      </c>
      <c r="H8" s="112">
        <v>0.4</v>
      </c>
      <c r="I8" s="112">
        <v>0.4</v>
      </c>
      <c r="J8" s="112">
        <v>0.4</v>
      </c>
      <c r="K8" s="121"/>
      <c r="L8" s="121"/>
      <c r="M8" s="112"/>
      <c r="N8" s="110"/>
      <c r="O8" s="110"/>
      <c r="P8" s="110"/>
      <c r="Q8" s="112"/>
      <c r="R8" s="125"/>
    </row>
    <row r="9" s="90" customFormat="1" ht="39" customHeight="1" spans="1:18">
      <c r="A9" s="110">
        <v>2</v>
      </c>
      <c r="B9" s="110" t="s">
        <v>273</v>
      </c>
      <c r="C9" s="111" t="s">
        <v>274</v>
      </c>
      <c r="D9" s="110" t="s">
        <v>272</v>
      </c>
      <c r="E9" s="110">
        <v>1</v>
      </c>
      <c r="F9" s="112">
        <v>2</v>
      </c>
      <c r="G9" s="112">
        <v>2</v>
      </c>
      <c r="H9" s="112">
        <v>2</v>
      </c>
      <c r="I9" s="112"/>
      <c r="J9" s="112"/>
      <c r="K9" s="121"/>
      <c r="L9" s="121"/>
      <c r="M9" s="112"/>
      <c r="N9" s="110"/>
      <c r="O9" s="110"/>
      <c r="P9" s="110"/>
      <c r="Q9" s="112">
        <v>2</v>
      </c>
      <c r="R9" s="125"/>
    </row>
    <row r="10" s="90" customFormat="1" ht="39" customHeight="1" spans="1:18">
      <c r="A10" s="110">
        <v>3</v>
      </c>
      <c r="B10" s="110" t="s">
        <v>275</v>
      </c>
      <c r="C10" s="111" t="s">
        <v>274</v>
      </c>
      <c r="D10" s="110" t="s">
        <v>272</v>
      </c>
      <c r="E10" s="110">
        <v>1</v>
      </c>
      <c r="F10" s="112">
        <v>0.5</v>
      </c>
      <c r="G10" s="112">
        <v>0.5</v>
      </c>
      <c r="H10" s="112">
        <v>0.5</v>
      </c>
      <c r="I10" s="112"/>
      <c r="J10" s="112"/>
      <c r="K10" s="121"/>
      <c r="L10" s="121"/>
      <c r="M10" s="112"/>
      <c r="N10" s="110"/>
      <c r="O10" s="110"/>
      <c r="P10" s="110"/>
      <c r="Q10" s="112">
        <v>0.5</v>
      </c>
      <c r="R10" s="125"/>
    </row>
    <row r="11" s="90" customFormat="1" ht="39" customHeight="1" spans="1:18">
      <c r="A11" s="110">
        <v>4</v>
      </c>
      <c r="B11" s="110" t="s">
        <v>276</v>
      </c>
      <c r="C11" s="111" t="s">
        <v>274</v>
      </c>
      <c r="D11" s="110" t="s">
        <v>272</v>
      </c>
      <c r="E11" s="110">
        <v>6</v>
      </c>
      <c r="F11" s="112">
        <v>0.24</v>
      </c>
      <c r="G11" s="112">
        <v>1.44</v>
      </c>
      <c r="H11" s="112">
        <v>1.44</v>
      </c>
      <c r="I11" s="112"/>
      <c r="J11" s="112"/>
      <c r="K11" s="121"/>
      <c r="L11" s="121"/>
      <c r="M11" s="116"/>
      <c r="N11" s="110"/>
      <c r="O11" s="110"/>
      <c r="P11" s="110"/>
      <c r="Q11" s="112">
        <v>1.44</v>
      </c>
      <c r="R11" s="125"/>
    </row>
    <row r="12" s="90" customFormat="1" ht="39" customHeight="1" spans="1:18">
      <c r="A12" s="110">
        <v>5</v>
      </c>
      <c r="B12" s="110" t="s">
        <v>277</v>
      </c>
      <c r="C12" s="111" t="s">
        <v>274</v>
      </c>
      <c r="D12" s="110" t="s">
        <v>272</v>
      </c>
      <c r="E12" s="110">
        <v>2</v>
      </c>
      <c r="F12" s="112">
        <v>0.54</v>
      </c>
      <c r="G12" s="112">
        <v>1.08</v>
      </c>
      <c r="H12" s="112">
        <v>1.08</v>
      </c>
      <c r="I12" s="112">
        <v>1.08</v>
      </c>
      <c r="J12" s="112"/>
      <c r="K12" s="121"/>
      <c r="L12" s="121"/>
      <c r="M12" s="112">
        <v>1.08</v>
      </c>
      <c r="N12" s="110" t="s">
        <v>278</v>
      </c>
      <c r="O12" s="110"/>
      <c r="P12" s="110"/>
      <c r="Q12" s="112"/>
      <c r="R12" s="125"/>
    </row>
    <row r="13" s="90" customFormat="1" ht="39" customHeight="1" spans="1:18">
      <c r="A13" s="110">
        <v>6</v>
      </c>
      <c r="B13" s="110" t="s">
        <v>279</v>
      </c>
      <c r="C13" s="111" t="s">
        <v>274</v>
      </c>
      <c r="D13" s="110" t="s">
        <v>272</v>
      </c>
      <c r="E13" s="110">
        <v>1</v>
      </c>
      <c r="F13" s="112">
        <v>0.7</v>
      </c>
      <c r="G13" s="112">
        <v>0.7</v>
      </c>
      <c r="H13" s="112">
        <v>0.7</v>
      </c>
      <c r="I13" s="112"/>
      <c r="J13" s="112"/>
      <c r="K13" s="121"/>
      <c r="L13" s="121"/>
      <c r="M13" s="112"/>
      <c r="N13" s="110" t="s">
        <v>278</v>
      </c>
      <c r="O13" s="110"/>
      <c r="P13" s="110"/>
      <c r="Q13" s="112">
        <v>0.7</v>
      </c>
      <c r="R13" s="125"/>
    </row>
    <row r="14" s="90" customFormat="1" ht="39" customHeight="1" spans="1:18">
      <c r="A14" s="110">
        <v>7</v>
      </c>
      <c r="B14" s="110" t="s">
        <v>280</v>
      </c>
      <c r="C14" s="111" t="s">
        <v>274</v>
      </c>
      <c r="D14" s="110" t="s">
        <v>272</v>
      </c>
      <c r="E14" s="110">
        <v>10</v>
      </c>
      <c r="F14" s="112">
        <v>0.5</v>
      </c>
      <c r="G14" s="112">
        <v>5</v>
      </c>
      <c r="H14" s="112">
        <v>5</v>
      </c>
      <c r="I14" s="112"/>
      <c r="J14" s="112"/>
      <c r="K14" s="121"/>
      <c r="L14" s="121"/>
      <c r="M14" s="112"/>
      <c r="N14" s="110" t="s">
        <v>278</v>
      </c>
      <c r="O14" s="110"/>
      <c r="P14" s="110"/>
      <c r="Q14" s="112">
        <v>5</v>
      </c>
      <c r="R14" s="125" t="s">
        <v>281</v>
      </c>
    </row>
    <row r="15" s="90" customFormat="1" ht="39" customHeight="1" spans="1:18">
      <c r="A15" s="110">
        <v>8</v>
      </c>
      <c r="B15" s="110" t="s">
        <v>282</v>
      </c>
      <c r="C15" s="111" t="s">
        <v>274</v>
      </c>
      <c r="D15" s="110" t="s">
        <v>272</v>
      </c>
      <c r="E15" s="110">
        <v>1</v>
      </c>
      <c r="F15" s="112">
        <v>0.3</v>
      </c>
      <c r="G15" s="112">
        <v>0.3</v>
      </c>
      <c r="H15" s="112">
        <v>0.3</v>
      </c>
      <c r="I15" s="112"/>
      <c r="J15" s="112"/>
      <c r="K15" s="121"/>
      <c r="L15" s="121"/>
      <c r="M15" s="112"/>
      <c r="N15" s="110"/>
      <c r="O15" s="110"/>
      <c r="P15" s="110"/>
      <c r="Q15" s="112">
        <v>0.3</v>
      </c>
      <c r="R15" s="125"/>
    </row>
    <row r="16" s="90" customFormat="1" ht="39" customHeight="1" spans="1:18">
      <c r="A16" s="110">
        <v>9</v>
      </c>
      <c r="B16" s="110" t="s">
        <v>283</v>
      </c>
      <c r="C16" s="111" t="s">
        <v>283</v>
      </c>
      <c r="D16" s="110" t="s">
        <v>272</v>
      </c>
      <c r="E16" s="110">
        <v>1</v>
      </c>
      <c r="F16" s="112">
        <v>52.74</v>
      </c>
      <c r="G16" s="112">
        <v>52.74</v>
      </c>
      <c r="H16" s="112">
        <v>52.74</v>
      </c>
      <c r="I16" s="112">
        <v>52.74</v>
      </c>
      <c r="J16" s="112"/>
      <c r="K16" s="121"/>
      <c r="L16" s="121"/>
      <c r="M16" s="112">
        <v>52.74</v>
      </c>
      <c r="N16" s="110" t="s">
        <v>284</v>
      </c>
      <c r="O16" s="110"/>
      <c r="P16" s="110"/>
      <c r="Q16" s="112"/>
      <c r="R16" s="125"/>
    </row>
    <row r="17" s="92" customFormat="1" ht="57" customHeight="1" spans="1:18">
      <c r="A17" s="113" t="s">
        <v>285</v>
      </c>
      <c r="B17" s="114"/>
      <c r="C17" s="114"/>
      <c r="D17" s="114"/>
      <c r="E17" s="114"/>
      <c r="F17" s="115"/>
      <c r="G17" s="112">
        <f>SUM(G8:G16)</f>
        <v>64.16</v>
      </c>
      <c r="H17" s="112">
        <f>SUM(H8:H16)</f>
        <v>64.16</v>
      </c>
      <c r="I17" s="112">
        <f>J17+K17+M17</f>
        <v>54.22</v>
      </c>
      <c r="J17" s="112">
        <f>SUM(J8:J16)</f>
        <v>0.4</v>
      </c>
      <c r="K17" s="112"/>
      <c r="L17" s="112"/>
      <c r="M17" s="112">
        <f>SUM(M8:M16)</f>
        <v>53.82</v>
      </c>
      <c r="N17" s="122"/>
      <c r="O17" s="122"/>
      <c r="P17" s="122"/>
      <c r="Q17" s="126">
        <f>SUM(Q8:Q16)</f>
        <v>9.94</v>
      </c>
      <c r="R17" s="127"/>
    </row>
  </sheetData>
  <mergeCells count="23">
    <mergeCell ref="A1:B1"/>
    <mergeCell ref="A2:R2"/>
    <mergeCell ref="A3:F3"/>
    <mergeCell ref="Q3:R3"/>
    <mergeCell ref="H4:Q4"/>
    <mergeCell ref="I5:N5"/>
    <mergeCell ref="K6:L6"/>
    <mergeCell ref="M6:N6"/>
    <mergeCell ref="A17:F17"/>
    <mergeCell ref="A4:A7"/>
    <mergeCell ref="B4:B7"/>
    <mergeCell ref="C4:C7"/>
    <mergeCell ref="D4:D7"/>
    <mergeCell ref="E4:E7"/>
    <mergeCell ref="F4:F7"/>
    <mergeCell ref="G4:G7"/>
    <mergeCell ref="H5:H7"/>
    <mergeCell ref="I6:I7"/>
    <mergeCell ref="J6:J7"/>
    <mergeCell ref="O5:O7"/>
    <mergeCell ref="P5:P7"/>
    <mergeCell ref="Q5:Q7"/>
    <mergeCell ref="R4:R7"/>
  </mergeCells>
  <pageMargins left="0.590277777777778" right="0.393055555555556" top="1" bottom="1" header="0.5" footer="0.5"/>
  <pageSetup paperSize="9" scale="7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opLeftCell="A22" workbookViewId="0">
      <selection activeCell="J31" sqref="J31"/>
    </sheetView>
  </sheetViews>
  <sheetFormatPr defaultColWidth="7.66666666666667" defaultRowHeight="14.25" outlineLevelCol="7"/>
  <cols>
    <col min="1" max="1" width="6.10833333333333" style="55" customWidth="1"/>
    <col min="2" max="2" width="8.33333333333333" style="56" customWidth="1"/>
    <col min="3" max="3" width="5.10833333333333" style="56" customWidth="1"/>
    <col min="4" max="4" width="3.88333333333333" style="56" customWidth="1"/>
    <col min="5" max="5" width="18" style="56" customWidth="1"/>
    <col min="6" max="6" width="22.2166666666667" style="56" customWidth="1"/>
    <col min="7" max="7" width="11.3333333333333" style="56" customWidth="1"/>
    <col min="8" max="8" width="11.4416666666667" style="56" customWidth="1"/>
    <col min="9" max="16384" width="7.66666666666667" style="56"/>
  </cols>
  <sheetData>
    <row r="1" s="53" customFormat="1" ht="20.4" customHeight="1" spans="1:8">
      <c r="A1" s="57"/>
      <c r="B1" s="57"/>
      <c r="C1" s="58"/>
      <c r="D1" s="58"/>
      <c r="H1" s="59" t="s">
        <v>286</v>
      </c>
    </row>
    <row r="2" ht="32.4" customHeight="1" spans="1:8">
      <c r="A2" s="60" t="s">
        <v>287</v>
      </c>
      <c r="B2" s="60"/>
      <c r="C2" s="60"/>
      <c r="D2" s="60"/>
      <c r="E2" s="60"/>
      <c r="F2" s="60"/>
      <c r="G2" s="60"/>
      <c r="H2" s="60"/>
    </row>
    <row r="3" ht="18" customHeight="1" spans="1:8">
      <c r="A3" s="61" t="s">
        <v>288</v>
      </c>
      <c r="B3" s="61"/>
      <c r="C3" s="61"/>
      <c r="D3" s="61"/>
      <c r="E3" s="61"/>
      <c r="F3" s="61"/>
      <c r="G3" s="61"/>
      <c r="H3" s="61"/>
    </row>
    <row r="4" s="54" customFormat="1" ht="21.9" customHeight="1" spans="1:8">
      <c r="A4" s="62" t="s">
        <v>289</v>
      </c>
      <c r="B4" s="63"/>
      <c r="C4" s="64"/>
      <c r="D4" s="65" t="s">
        <v>73</v>
      </c>
      <c r="E4" s="66"/>
      <c r="F4" s="66"/>
      <c r="G4" s="66"/>
      <c r="H4" s="67"/>
    </row>
    <row r="5" s="54" customFormat="1" ht="16.95" customHeight="1" spans="1:8">
      <c r="A5" s="68" t="s">
        <v>290</v>
      </c>
      <c r="B5" s="69" t="s">
        <v>291</v>
      </c>
      <c r="C5" s="70"/>
      <c r="D5" s="69" t="s">
        <v>292</v>
      </c>
      <c r="E5" s="70"/>
      <c r="F5" s="62" t="s">
        <v>293</v>
      </c>
      <c r="G5" s="63"/>
      <c r="H5" s="64"/>
    </row>
    <row r="6" s="54" customFormat="1" ht="16.95" customHeight="1" spans="1:8">
      <c r="A6" s="68"/>
      <c r="B6" s="71"/>
      <c r="C6" s="72"/>
      <c r="D6" s="71"/>
      <c r="E6" s="72"/>
      <c r="F6" s="41" t="s">
        <v>294</v>
      </c>
      <c r="G6" s="41" t="s">
        <v>295</v>
      </c>
      <c r="H6" s="41" t="s">
        <v>265</v>
      </c>
    </row>
    <row r="7" s="54" customFormat="1" ht="54.75" customHeight="1" spans="1:8">
      <c r="A7" s="68"/>
      <c r="B7" s="62" t="s">
        <v>206</v>
      </c>
      <c r="C7" s="64"/>
      <c r="D7" s="65" t="s">
        <v>296</v>
      </c>
      <c r="E7" s="67"/>
      <c r="F7" s="73">
        <v>850.69</v>
      </c>
      <c r="G7" s="73">
        <v>850.69</v>
      </c>
      <c r="H7" s="73"/>
    </row>
    <row r="8" s="54" customFormat="1" ht="51" customHeight="1" spans="1:8">
      <c r="A8" s="68"/>
      <c r="B8" s="62" t="s">
        <v>207</v>
      </c>
      <c r="C8" s="64"/>
      <c r="D8" s="65" t="s">
        <v>297</v>
      </c>
      <c r="E8" s="67"/>
      <c r="F8" s="73">
        <v>84.38</v>
      </c>
      <c r="G8" s="73">
        <v>84.38</v>
      </c>
      <c r="H8" s="73"/>
    </row>
    <row r="9" s="54" customFormat="1" ht="38.25" customHeight="1" spans="1:8">
      <c r="A9" s="68"/>
      <c r="B9" s="62" t="s">
        <v>298</v>
      </c>
      <c r="C9" s="64"/>
      <c r="D9" s="65" t="s">
        <v>299</v>
      </c>
      <c r="E9" s="67"/>
      <c r="F9" s="73">
        <v>2044.46</v>
      </c>
      <c r="G9" s="73">
        <v>2044.46</v>
      </c>
      <c r="H9" s="73"/>
    </row>
    <row r="10" s="54" customFormat="1" ht="16.95" customHeight="1" spans="1:8">
      <c r="A10" s="68"/>
      <c r="B10" s="62"/>
      <c r="C10" s="64"/>
      <c r="D10" s="62"/>
      <c r="E10" s="64"/>
      <c r="F10" s="73"/>
      <c r="G10" s="73"/>
      <c r="H10" s="73"/>
    </row>
    <row r="11" s="54" customFormat="1" ht="16.95" customHeight="1" spans="1:8">
      <c r="A11" s="68"/>
      <c r="B11" s="74" t="s">
        <v>300</v>
      </c>
      <c r="C11" s="75"/>
      <c r="D11" s="75"/>
      <c r="E11" s="76"/>
      <c r="F11" s="77">
        <f t="shared" ref="F11:H11" si="0">SUM(F7:F10)</f>
        <v>2979.53</v>
      </c>
      <c r="G11" s="77">
        <f t="shared" si="0"/>
        <v>2979.53</v>
      </c>
      <c r="H11" s="68">
        <f t="shared" si="0"/>
        <v>0</v>
      </c>
    </row>
    <row r="12" s="54" customFormat="1" ht="55.5" customHeight="1" spans="1:8">
      <c r="A12" s="78" t="s">
        <v>301</v>
      </c>
      <c r="B12" s="79" t="s">
        <v>299</v>
      </c>
      <c r="C12" s="80"/>
      <c r="D12" s="80"/>
      <c r="E12" s="80"/>
      <c r="F12" s="80"/>
      <c r="G12" s="80"/>
      <c r="H12" s="81"/>
    </row>
    <row r="13" s="54" customFormat="1" ht="25.2" customHeight="1" spans="1:8">
      <c r="A13" s="68" t="s">
        <v>302</v>
      </c>
      <c r="B13" s="68" t="s">
        <v>303</v>
      </c>
      <c r="C13" s="74" t="s">
        <v>304</v>
      </c>
      <c r="D13" s="76"/>
      <c r="E13" s="74" t="s">
        <v>305</v>
      </c>
      <c r="F13" s="82"/>
      <c r="G13" s="75" t="s">
        <v>306</v>
      </c>
      <c r="H13" s="76"/>
    </row>
    <row r="14" s="54" customFormat="1" ht="31.5" customHeight="1" spans="1:8">
      <c r="A14" s="68"/>
      <c r="B14" s="41" t="s">
        <v>307</v>
      </c>
      <c r="C14" s="69" t="s">
        <v>308</v>
      </c>
      <c r="D14" s="70"/>
      <c r="E14" s="49" t="s">
        <v>309</v>
      </c>
      <c r="F14" s="49"/>
      <c r="G14" s="69" t="s">
        <v>310</v>
      </c>
      <c r="H14" s="70"/>
    </row>
    <row r="15" s="54" customFormat="1" ht="27.75" customHeight="1" spans="1:8">
      <c r="A15" s="68"/>
      <c r="B15" s="41"/>
      <c r="C15" s="83"/>
      <c r="D15" s="84"/>
      <c r="E15" s="49" t="s">
        <v>311</v>
      </c>
      <c r="F15" s="49"/>
      <c r="G15" s="83"/>
      <c r="H15" s="84"/>
    </row>
    <row r="16" s="54" customFormat="1" ht="27.75" customHeight="1" spans="1:8">
      <c r="A16" s="68"/>
      <c r="B16" s="41"/>
      <c r="C16" s="83"/>
      <c r="D16" s="84"/>
      <c r="E16" s="85" t="s">
        <v>312</v>
      </c>
      <c r="F16" s="86"/>
      <c r="G16" s="83"/>
      <c r="H16" s="84"/>
    </row>
    <row r="17" s="54" customFormat="1" ht="27.75" customHeight="1" spans="1:8">
      <c r="A17" s="68"/>
      <c r="B17" s="41"/>
      <c r="C17" s="83"/>
      <c r="D17" s="84"/>
      <c r="E17" s="65" t="s">
        <v>313</v>
      </c>
      <c r="F17" s="67"/>
      <c r="G17" s="83"/>
      <c r="H17" s="84"/>
    </row>
    <row r="18" s="54" customFormat="1" ht="27.75" customHeight="1" spans="1:8">
      <c r="A18" s="68"/>
      <c r="B18" s="41"/>
      <c r="C18" s="83"/>
      <c r="D18" s="84"/>
      <c r="E18" s="65" t="s">
        <v>314</v>
      </c>
      <c r="F18" s="87"/>
      <c r="G18" s="83"/>
      <c r="H18" s="84"/>
    </row>
    <row r="19" s="54" customFormat="1" ht="27.75" customHeight="1" spans="1:8">
      <c r="A19" s="68"/>
      <c r="B19" s="41"/>
      <c r="C19" s="83"/>
      <c r="D19" s="84"/>
      <c r="E19" s="65" t="s">
        <v>315</v>
      </c>
      <c r="F19" s="87"/>
      <c r="G19" s="83"/>
      <c r="H19" s="84"/>
    </row>
    <row r="20" s="54" customFormat="1" ht="29.25" customHeight="1" spans="1:8">
      <c r="A20" s="68"/>
      <c r="B20" s="41"/>
      <c r="C20" s="71"/>
      <c r="D20" s="72"/>
      <c r="E20" s="49" t="s">
        <v>316</v>
      </c>
      <c r="F20" s="49"/>
      <c r="G20" s="71"/>
      <c r="H20" s="72"/>
    </row>
    <row r="21" s="54" customFormat="1" ht="18.75" customHeight="1" spans="1:8">
      <c r="A21" s="68"/>
      <c r="B21" s="41"/>
      <c r="C21" s="69" t="s">
        <v>317</v>
      </c>
      <c r="D21" s="70"/>
      <c r="E21" s="49" t="s">
        <v>318</v>
      </c>
      <c r="F21" s="49"/>
      <c r="G21" s="69" t="s">
        <v>319</v>
      </c>
      <c r="H21" s="70"/>
    </row>
    <row r="22" s="54" customFormat="1" ht="31.5" customHeight="1" spans="1:8">
      <c r="A22" s="68"/>
      <c r="B22" s="41"/>
      <c r="C22" s="83"/>
      <c r="D22" s="84"/>
      <c r="E22" s="49"/>
      <c r="F22" s="49"/>
      <c r="G22" s="83"/>
      <c r="H22" s="84"/>
    </row>
    <row r="23" s="54" customFormat="1" ht="52.5" customHeight="1" spans="1:8">
      <c r="A23" s="68"/>
      <c r="B23" s="41"/>
      <c r="C23" s="71"/>
      <c r="D23" s="72"/>
      <c r="E23" s="49"/>
      <c r="F23" s="49"/>
      <c r="G23" s="71"/>
      <c r="H23" s="72"/>
    </row>
    <row r="24" s="54" customFormat="1" ht="27.75" customHeight="1" spans="1:8">
      <c r="A24" s="68"/>
      <c r="B24" s="41"/>
      <c r="C24" s="69" t="s">
        <v>320</v>
      </c>
      <c r="D24" s="70"/>
      <c r="E24" s="65" t="s">
        <v>321</v>
      </c>
      <c r="F24" s="88"/>
      <c r="G24" s="65" t="s">
        <v>322</v>
      </c>
      <c r="H24" s="67"/>
    </row>
    <row r="25" s="54" customFormat="1" ht="23.25" customHeight="1" spans="1:8">
      <c r="A25" s="68"/>
      <c r="B25" s="41"/>
      <c r="C25" s="69" t="s">
        <v>323</v>
      </c>
      <c r="D25" s="70"/>
      <c r="E25" s="49" t="s">
        <v>324</v>
      </c>
      <c r="F25" s="49"/>
      <c r="G25" s="62" t="s">
        <v>325</v>
      </c>
      <c r="H25" s="64"/>
    </row>
    <row r="26" s="54" customFormat="1" ht="26.25" customHeight="1" spans="1:8">
      <c r="A26" s="68"/>
      <c r="B26" s="41"/>
      <c r="C26" s="83"/>
      <c r="D26" s="84"/>
      <c r="E26" s="49"/>
      <c r="F26" s="49"/>
      <c r="G26" s="65"/>
      <c r="H26" s="67"/>
    </row>
    <row r="27" s="54" customFormat="1" ht="25.5" customHeight="1" spans="1:8">
      <c r="A27" s="68"/>
      <c r="B27" s="41"/>
      <c r="C27" s="71"/>
      <c r="D27" s="72"/>
      <c r="E27" s="49"/>
      <c r="F27" s="49"/>
      <c r="G27" s="65"/>
      <c r="H27" s="67"/>
    </row>
    <row r="28" s="54" customFormat="1" ht="24.75" customHeight="1" spans="1:8">
      <c r="A28" s="68"/>
      <c r="B28" s="41" t="s">
        <v>326</v>
      </c>
      <c r="C28" s="69" t="s">
        <v>327</v>
      </c>
      <c r="D28" s="70"/>
      <c r="E28" s="65"/>
      <c r="F28" s="88"/>
      <c r="G28" s="65"/>
      <c r="H28" s="67"/>
    </row>
    <row r="29" s="54" customFormat="1" ht="33" customHeight="1" spans="1:8">
      <c r="A29" s="68"/>
      <c r="B29" s="41"/>
      <c r="C29" s="69" t="s">
        <v>328</v>
      </c>
      <c r="D29" s="70"/>
      <c r="E29" s="65" t="s">
        <v>329</v>
      </c>
      <c r="F29" s="88"/>
      <c r="G29" s="65" t="s">
        <v>330</v>
      </c>
      <c r="H29" s="67"/>
    </row>
    <row r="30" s="54" customFormat="1" ht="24" customHeight="1" spans="1:8">
      <c r="A30" s="68"/>
      <c r="B30" s="41"/>
      <c r="C30" s="69" t="s">
        <v>331</v>
      </c>
      <c r="D30" s="70"/>
      <c r="E30" s="65"/>
      <c r="F30" s="88"/>
      <c r="G30" s="65"/>
      <c r="H30" s="67"/>
    </row>
    <row r="31" s="54" customFormat="1" ht="34.5" customHeight="1" spans="1:8">
      <c r="A31" s="68"/>
      <c r="B31" s="41"/>
      <c r="C31" s="69" t="s">
        <v>332</v>
      </c>
      <c r="D31" s="70"/>
      <c r="E31" s="65"/>
      <c r="F31" s="88"/>
      <c r="G31" s="65"/>
      <c r="H31" s="67"/>
    </row>
    <row r="32" s="54" customFormat="1" ht="32.25" customHeight="1" spans="1:8">
      <c r="A32" s="68"/>
      <c r="B32" s="41" t="s">
        <v>333</v>
      </c>
      <c r="C32" s="41" t="s">
        <v>334</v>
      </c>
      <c r="D32" s="41"/>
      <c r="E32" s="65" t="s">
        <v>335</v>
      </c>
      <c r="F32" s="88"/>
      <c r="G32" s="62" t="s">
        <v>325</v>
      </c>
      <c r="H32" s="64"/>
    </row>
    <row r="33" s="54" customFormat="1" ht="12" spans="1:1">
      <c r="A33" s="89"/>
    </row>
  </sheetData>
  <mergeCells count="64">
    <mergeCell ref="A1:B1"/>
    <mergeCell ref="A2:H2"/>
    <mergeCell ref="A3:H3"/>
    <mergeCell ref="A4:C4"/>
    <mergeCell ref="D4:H4"/>
    <mergeCell ref="F5:H5"/>
    <mergeCell ref="B7:C7"/>
    <mergeCell ref="D7:E7"/>
    <mergeCell ref="B8:C8"/>
    <mergeCell ref="D8:E8"/>
    <mergeCell ref="B9:C9"/>
    <mergeCell ref="D9:E9"/>
    <mergeCell ref="B10:C10"/>
    <mergeCell ref="D10:E10"/>
    <mergeCell ref="B11:E11"/>
    <mergeCell ref="B12:H12"/>
    <mergeCell ref="C13:D13"/>
    <mergeCell ref="E13:F13"/>
    <mergeCell ref="G13:H13"/>
    <mergeCell ref="E14:F14"/>
    <mergeCell ref="E15:F15"/>
    <mergeCell ref="E16:F16"/>
    <mergeCell ref="E17:F17"/>
    <mergeCell ref="E18:F18"/>
    <mergeCell ref="E19:F19"/>
    <mergeCell ref="E20:F20"/>
    <mergeCell ref="E21:F21"/>
    <mergeCell ref="E22:F22"/>
    <mergeCell ref="E23:F23"/>
    <mergeCell ref="C24:D24"/>
    <mergeCell ref="E24:F24"/>
    <mergeCell ref="G24:H24"/>
    <mergeCell ref="E25:F25"/>
    <mergeCell ref="G25:H25"/>
    <mergeCell ref="E26:F26"/>
    <mergeCell ref="G26:H26"/>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C32:D32"/>
    <mergeCell ref="E32:F32"/>
    <mergeCell ref="G32:H32"/>
    <mergeCell ref="A5:A11"/>
    <mergeCell ref="A13:A32"/>
    <mergeCell ref="B14:B27"/>
    <mergeCell ref="B28:B31"/>
    <mergeCell ref="C21:D23"/>
    <mergeCell ref="G21:H23"/>
    <mergeCell ref="C25:D27"/>
    <mergeCell ref="B5:C6"/>
    <mergeCell ref="D5:E6"/>
    <mergeCell ref="C14:D20"/>
    <mergeCell ref="G14:H20"/>
  </mergeCells>
  <pageMargins left="0.62992125984252" right="0" top="0" bottom="0" header="0.31496062992126" footer="0.31496062992126"/>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5"/>
  <sheetViews>
    <sheetView tabSelected="1" topLeftCell="A19" workbookViewId="0">
      <selection activeCell="E21" sqref="E21"/>
    </sheetView>
  </sheetViews>
  <sheetFormatPr defaultColWidth="5.44166666666667" defaultRowHeight="11.25"/>
  <cols>
    <col min="1" max="1" width="4.44166666666667" style="5" customWidth="1"/>
    <col min="2" max="2" width="9.66666666666667" style="6" customWidth="1"/>
    <col min="3" max="3" width="11.3333333333333" style="7" customWidth="1"/>
    <col min="4" max="4" width="5.66666666666667" style="6" customWidth="1"/>
    <col min="5" max="5" width="18.775" style="6" customWidth="1"/>
    <col min="6" max="6" width="8.33333333333333" style="6" customWidth="1"/>
    <col min="7" max="7" width="12.2166666666667" style="6" customWidth="1"/>
    <col min="8" max="8" width="4.775" style="6" customWidth="1"/>
    <col min="9" max="9" width="9.775" style="6" customWidth="1"/>
    <col min="10" max="10" width="5" style="6" customWidth="1"/>
    <col min="11" max="11" width="4.44166666666667" style="6" customWidth="1"/>
    <col min="12" max="12" width="19.2166666666667" style="6" customWidth="1"/>
    <col min="13" max="13" width="4.66666666666667" style="6" customWidth="1"/>
    <col min="14" max="14" width="13.3333333333333" style="6" customWidth="1"/>
    <col min="15" max="15" width="5.10833333333333" style="6" customWidth="1"/>
    <col min="16" max="16" width="9.21666666666667" style="6" customWidth="1"/>
    <col min="17" max="17" width="5.44166666666667" style="6" customWidth="1"/>
    <col min="18" max="16384" width="5.44166666666667" style="6"/>
  </cols>
  <sheetData>
    <row r="1" ht="13.5" spans="16:17">
      <c r="P1" s="39" t="s">
        <v>336</v>
      </c>
      <c r="Q1" s="39"/>
    </row>
    <row r="2" ht="22.5" spans="1:17">
      <c r="A2" s="8" t="s">
        <v>337</v>
      </c>
      <c r="B2" s="8"/>
      <c r="C2" s="9"/>
      <c r="D2" s="8"/>
      <c r="E2" s="8"/>
      <c r="F2" s="8"/>
      <c r="G2" s="8"/>
      <c r="H2" s="8"/>
      <c r="I2" s="8"/>
      <c r="J2" s="8"/>
      <c r="K2" s="8"/>
      <c r="L2" s="8"/>
      <c r="M2" s="8"/>
      <c r="N2" s="8"/>
      <c r="O2" s="8"/>
      <c r="P2" s="8"/>
      <c r="Q2" s="8"/>
    </row>
    <row r="3" ht="12" spans="1:17">
      <c r="A3" s="10" t="s">
        <v>5</v>
      </c>
      <c r="B3" s="10"/>
      <c r="C3" s="11"/>
      <c r="D3" s="10"/>
      <c r="E3" s="10"/>
      <c r="F3" s="12"/>
      <c r="G3" s="12"/>
      <c r="H3" s="12"/>
      <c r="I3" s="12"/>
      <c r="J3" s="12"/>
      <c r="K3" s="12"/>
      <c r="L3" s="12"/>
      <c r="M3" s="12"/>
      <c r="N3" s="12"/>
      <c r="O3" s="12"/>
      <c r="P3" s="12" t="s">
        <v>338</v>
      </c>
      <c r="Q3" s="12"/>
    </row>
    <row r="4" s="1" customFormat="1" ht="12" spans="1:17">
      <c r="A4" s="13" t="s">
        <v>253</v>
      </c>
      <c r="B4" s="13" t="s">
        <v>339</v>
      </c>
      <c r="C4" s="14" t="s">
        <v>340</v>
      </c>
      <c r="D4" s="13"/>
      <c r="E4" s="13" t="s">
        <v>341</v>
      </c>
      <c r="F4" s="15" t="s">
        <v>342</v>
      </c>
      <c r="G4" s="16"/>
      <c r="H4" s="16"/>
      <c r="I4" s="16"/>
      <c r="J4" s="16"/>
      <c r="K4" s="16"/>
      <c r="L4" s="16"/>
      <c r="M4" s="16"/>
      <c r="N4" s="16"/>
      <c r="O4" s="16"/>
      <c r="P4" s="16"/>
      <c r="Q4" s="40"/>
    </row>
    <row r="5" s="1" customFormat="1" ht="12" spans="1:17">
      <c r="A5" s="13"/>
      <c r="B5" s="13"/>
      <c r="C5" s="17" t="s">
        <v>343</v>
      </c>
      <c r="D5" s="13" t="s">
        <v>344</v>
      </c>
      <c r="E5" s="13"/>
      <c r="F5" s="15" t="s">
        <v>345</v>
      </c>
      <c r="G5" s="16"/>
      <c r="H5" s="16"/>
      <c r="I5" s="16"/>
      <c r="J5" s="40"/>
      <c r="K5" s="15" t="s">
        <v>346</v>
      </c>
      <c r="L5" s="16"/>
      <c r="M5" s="16"/>
      <c r="N5" s="16"/>
      <c r="O5" s="40"/>
      <c r="P5" s="15" t="s">
        <v>334</v>
      </c>
      <c r="Q5" s="13" t="s">
        <v>347</v>
      </c>
    </row>
    <row r="6" s="1" customFormat="1" ht="36" spans="1:17">
      <c r="A6" s="13"/>
      <c r="B6" s="13"/>
      <c r="C6" s="18"/>
      <c r="D6" s="13"/>
      <c r="E6" s="13"/>
      <c r="F6" s="13" t="s">
        <v>308</v>
      </c>
      <c r="G6" s="13" t="s">
        <v>317</v>
      </c>
      <c r="H6" s="13" t="s">
        <v>320</v>
      </c>
      <c r="I6" s="13" t="s">
        <v>323</v>
      </c>
      <c r="J6" s="13" t="s">
        <v>348</v>
      </c>
      <c r="K6" s="13" t="s">
        <v>349</v>
      </c>
      <c r="L6" s="13" t="s">
        <v>350</v>
      </c>
      <c r="M6" s="13" t="s">
        <v>351</v>
      </c>
      <c r="N6" s="13" t="s">
        <v>352</v>
      </c>
      <c r="O6" s="13" t="s">
        <v>353</v>
      </c>
      <c r="P6" s="15"/>
      <c r="Q6" s="13"/>
    </row>
    <row r="7" s="2" customFormat="1" ht="35.25" customHeight="1" spans="1:17">
      <c r="A7" s="19" t="s">
        <v>354</v>
      </c>
      <c r="B7" s="20" t="s">
        <v>355</v>
      </c>
      <c r="C7" s="21">
        <v>8.64</v>
      </c>
      <c r="D7" s="22"/>
      <c r="E7" s="23" t="s">
        <v>356</v>
      </c>
      <c r="F7" s="23" t="s">
        <v>357</v>
      </c>
      <c r="G7" s="23" t="s">
        <v>358</v>
      </c>
      <c r="H7" s="23" t="s">
        <v>359</v>
      </c>
      <c r="I7" s="23" t="s">
        <v>360</v>
      </c>
      <c r="J7" s="41"/>
      <c r="K7" s="41"/>
      <c r="L7" s="42" t="s">
        <v>361</v>
      </c>
      <c r="M7" s="43"/>
      <c r="N7" s="44" t="s">
        <v>362</v>
      </c>
      <c r="O7" s="23"/>
      <c r="P7" s="23" t="s">
        <v>363</v>
      </c>
      <c r="Q7" s="19"/>
    </row>
    <row r="8" s="3" customFormat="1" ht="35.25" customHeight="1" spans="1:17">
      <c r="A8" s="20" t="s">
        <v>364</v>
      </c>
      <c r="B8" s="20" t="s">
        <v>365</v>
      </c>
      <c r="C8" s="21">
        <v>2.5</v>
      </c>
      <c r="D8" s="24"/>
      <c r="E8" s="23" t="s">
        <v>366</v>
      </c>
      <c r="F8" s="23" t="s">
        <v>367</v>
      </c>
      <c r="G8" s="23" t="s">
        <v>368</v>
      </c>
      <c r="H8" s="23" t="s">
        <v>369</v>
      </c>
      <c r="I8" s="42" t="s">
        <v>370</v>
      </c>
      <c r="J8" s="41"/>
      <c r="K8" s="41"/>
      <c r="L8" s="23" t="s">
        <v>371</v>
      </c>
      <c r="M8" s="43"/>
      <c r="N8" s="43"/>
      <c r="O8" s="43"/>
      <c r="P8" s="23" t="s">
        <v>372</v>
      </c>
      <c r="Q8" s="19"/>
    </row>
    <row r="9" s="4" customFormat="1" ht="35.25" customHeight="1" spans="1:17">
      <c r="A9" s="20" t="s">
        <v>373</v>
      </c>
      <c r="B9" s="20" t="s">
        <v>374</v>
      </c>
      <c r="C9" s="21">
        <v>14.68</v>
      </c>
      <c r="D9" s="24"/>
      <c r="E9" s="25" t="s">
        <v>375</v>
      </c>
      <c r="F9" s="23" t="s">
        <v>376</v>
      </c>
      <c r="G9" s="23" t="s">
        <v>377</v>
      </c>
      <c r="H9" s="23" t="s">
        <v>378</v>
      </c>
      <c r="I9" s="42" t="s">
        <v>379</v>
      </c>
      <c r="J9" s="41"/>
      <c r="K9" s="41"/>
      <c r="L9" s="23" t="s">
        <v>380</v>
      </c>
      <c r="M9" s="43"/>
      <c r="N9" s="43"/>
      <c r="O9" s="43"/>
      <c r="P9" s="23" t="s">
        <v>381</v>
      </c>
      <c r="Q9" s="19"/>
    </row>
    <row r="10" s="4" customFormat="1" ht="35.25" customHeight="1" spans="1:17">
      <c r="A10" s="20" t="s">
        <v>382</v>
      </c>
      <c r="B10" s="20" t="s">
        <v>383</v>
      </c>
      <c r="C10" s="21">
        <v>30</v>
      </c>
      <c r="D10" s="24"/>
      <c r="E10" s="25" t="s">
        <v>384</v>
      </c>
      <c r="F10" s="23" t="s">
        <v>385</v>
      </c>
      <c r="G10" s="23" t="s">
        <v>386</v>
      </c>
      <c r="H10" s="23" t="s">
        <v>387</v>
      </c>
      <c r="I10" s="42" t="s">
        <v>388</v>
      </c>
      <c r="J10" s="41"/>
      <c r="K10" s="41"/>
      <c r="L10" s="23" t="s">
        <v>389</v>
      </c>
      <c r="M10" s="43" t="s">
        <v>390</v>
      </c>
      <c r="N10" s="43"/>
      <c r="O10" s="43"/>
      <c r="P10" s="23" t="s">
        <v>391</v>
      </c>
      <c r="Q10" s="19"/>
    </row>
    <row r="11" s="4" customFormat="1" ht="35.25" customHeight="1" spans="1:17">
      <c r="A11" s="20" t="s">
        <v>392</v>
      </c>
      <c r="B11" s="20" t="s">
        <v>393</v>
      </c>
      <c r="C11" s="21">
        <v>180.58</v>
      </c>
      <c r="D11" s="24"/>
      <c r="E11" s="23" t="s">
        <v>394</v>
      </c>
      <c r="F11" s="23" t="s">
        <v>395</v>
      </c>
      <c r="G11" s="23" t="s">
        <v>396</v>
      </c>
      <c r="H11" s="23" t="s">
        <v>397</v>
      </c>
      <c r="I11" s="23" t="s">
        <v>398</v>
      </c>
      <c r="J11" s="41"/>
      <c r="K11" s="41"/>
      <c r="L11" s="23" t="s">
        <v>399</v>
      </c>
      <c r="M11" s="43"/>
      <c r="N11" s="44" t="s">
        <v>400</v>
      </c>
      <c r="O11" s="43"/>
      <c r="P11" s="23" t="s">
        <v>401</v>
      </c>
      <c r="Q11" s="19"/>
    </row>
    <row r="12" s="3" customFormat="1" ht="120" spans="1:17">
      <c r="A12" s="20" t="s">
        <v>402</v>
      </c>
      <c r="B12" s="20" t="s">
        <v>403</v>
      </c>
      <c r="C12" s="21">
        <v>174.13</v>
      </c>
      <c r="D12" s="24"/>
      <c r="E12" s="23" t="s">
        <v>404</v>
      </c>
      <c r="F12" s="23" t="s">
        <v>405</v>
      </c>
      <c r="G12" s="23" t="s">
        <v>406</v>
      </c>
      <c r="H12" s="23" t="s">
        <v>407</v>
      </c>
      <c r="I12" s="23" t="s">
        <v>408</v>
      </c>
      <c r="J12" s="41"/>
      <c r="K12" s="41"/>
      <c r="L12" s="23" t="s">
        <v>409</v>
      </c>
      <c r="M12" s="43"/>
      <c r="N12" s="44" t="s">
        <v>410</v>
      </c>
      <c r="O12" s="43"/>
      <c r="P12" s="23" t="s">
        <v>401</v>
      </c>
      <c r="Q12" s="19"/>
    </row>
    <row r="13" s="4" customFormat="1" ht="192" spans="1:17">
      <c r="A13" s="20" t="s">
        <v>411</v>
      </c>
      <c r="B13" s="20" t="s">
        <v>412</v>
      </c>
      <c r="C13" s="21">
        <v>14.26</v>
      </c>
      <c r="D13" s="24"/>
      <c r="E13" s="23" t="s">
        <v>413</v>
      </c>
      <c r="F13" s="23" t="s">
        <v>414</v>
      </c>
      <c r="G13" s="23" t="s">
        <v>415</v>
      </c>
      <c r="H13" s="23" t="s">
        <v>416</v>
      </c>
      <c r="I13" s="23" t="s">
        <v>417</v>
      </c>
      <c r="J13" s="41"/>
      <c r="K13" s="41"/>
      <c r="L13" s="23" t="s">
        <v>418</v>
      </c>
      <c r="M13" s="43"/>
      <c r="N13" s="44" t="s">
        <v>419</v>
      </c>
      <c r="O13" s="43"/>
      <c r="P13" s="23" t="s">
        <v>420</v>
      </c>
      <c r="Q13" s="19"/>
    </row>
    <row r="14" s="4" customFormat="1" ht="348" spans="1:17">
      <c r="A14" s="20" t="s">
        <v>421</v>
      </c>
      <c r="B14" s="20" t="s">
        <v>422</v>
      </c>
      <c r="C14" s="21">
        <v>59.4</v>
      </c>
      <c r="D14" s="24"/>
      <c r="E14" s="23" t="s">
        <v>423</v>
      </c>
      <c r="F14" s="23" t="s">
        <v>424</v>
      </c>
      <c r="G14" s="23" t="s">
        <v>425</v>
      </c>
      <c r="H14" s="23" t="s">
        <v>416</v>
      </c>
      <c r="I14" s="23" t="s">
        <v>426</v>
      </c>
      <c r="J14" s="41"/>
      <c r="K14" s="41"/>
      <c r="L14" s="23" t="s">
        <v>427</v>
      </c>
      <c r="M14" s="43"/>
      <c r="N14" s="44" t="s">
        <v>428</v>
      </c>
      <c r="O14" s="43"/>
      <c r="P14" s="23" t="s">
        <v>420</v>
      </c>
      <c r="Q14" s="19"/>
    </row>
    <row r="15" s="4" customFormat="1" ht="409.5" spans="1:17">
      <c r="A15" s="20" t="s">
        <v>429</v>
      </c>
      <c r="B15" s="20" t="s">
        <v>430</v>
      </c>
      <c r="C15" s="21">
        <v>25.1</v>
      </c>
      <c r="D15" s="24"/>
      <c r="E15" s="23" t="s">
        <v>431</v>
      </c>
      <c r="F15" s="23" t="s">
        <v>432</v>
      </c>
      <c r="G15" s="23" t="s">
        <v>433</v>
      </c>
      <c r="H15" s="23" t="s">
        <v>416</v>
      </c>
      <c r="I15" s="23" t="s">
        <v>434</v>
      </c>
      <c r="J15" s="41"/>
      <c r="K15" s="41"/>
      <c r="L15" s="23" t="s">
        <v>435</v>
      </c>
      <c r="M15" s="43"/>
      <c r="N15" s="44" t="s">
        <v>436</v>
      </c>
      <c r="O15" s="43"/>
      <c r="P15" s="23" t="s">
        <v>401</v>
      </c>
      <c r="Q15" s="19"/>
    </row>
    <row r="16" s="3" customFormat="1" ht="409.5" spans="1:17">
      <c r="A16" s="20" t="s">
        <v>212</v>
      </c>
      <c r="B16" s="26" t="s">
        <v>437</v>
      </c>
      <c r="C16" s="27">
        <v>163.67</v>
      </c>
      <c r="D16" s="28"/>
      <c r="E16" s="29" t="s">
        <v>438</v>
      </c>
      <c r="F16" s="30" t="s">
        <v>439</v>
      </c>
      <c r="G16" s="30" t="s">
        <v>440</v>
      </c>
      <c r="H16" s="23" t="s">
        <v>441</v>
      </c>
      <c r="I16" s="45" t="s">
        <v>442</v>
      </c>
      <c r="J16" s="41"/>
      <c r="K16" s="41"/>
      <c r="L16" s="30" t="s">
        <v>443</v>
      </c>
      <c r="M16" s="46"/>
      <c r="N16" s="30" t="s">
        <v>444</v>
      </c>
      <c r="O16" s="46"/>
      <c r="P16" s="47" t="s">
        <v>445</v>
      </c>
      <c r="Q16" s="19"/>
    </row>
    <row r="17" s="4" customFormat="1" ht="409.5" spans="1:17">
      <c r="A17" s="20" t="s">
        <v>110</v>
      </c>
      <c r="B17" s="20" t="s">
        <v>446</v>
      </c>
      <c r="C17" s="21">
        <v>69.3</v>
      </c>
      <c r="D17" s="24"/>
      <c r="E17" s="23" t="s">
        <v>447</v>
      </c>
      <c r="F17" s="23" t="s">
        <v>448</v>
      </c>
      <c r="G17" s="23" t="s">
        <v>449</v>
      </c>
      <c r="H17" s="23" t="s">
        <v>441</v>
      </c>
      <c r="I17" s="23" t="s">
        <v>450</v>
      </c>
      <c r="J17" s="41"/>
      <c r="K17" s="41"/>
      <c r="L17" s="23" t="s">
        <v>451</v>
      </c>
      <c r="M17" s="43"/>
      <c r="N17" s="43"/>
      <c r="O17" s="43"/>
      <c r="P17" s="23" t="s">
        <v>452</v>
      </c>
      <c r="Q17" s="19"/>
    </row>
    <row r="18" s="4" customFormat="1" ht="293.25" spans="1:17">
      <c r="A18" s="20" t="s">
        <v>213</v>
      </c>
      <c r="B18" s="20" t="s">
        <v>453</v>
      </c>
      <c r="C18" s="21">
        <v>884.1</v>
      </c>
      <c r="D18" s="24"/>
      <c r="E18" s="31" t="s">
        <v>454</v>
      </c>
      <c r="F18" s="31" t="s">
        <v>455</v>
      </c>
      <c r="G18" s="31" t="s">
        <v>456</v>
      </c>
      <c r="H18" s="23" t="s">
        <v>441</v>
      </c>
      <c r="I18" s="31" t="s">
        <v>457</v>
      </c>
      <c r="J18" s="41"/>
      <c r="K18" s="41"/>
      <c r="L18" s="48" t="s">
        <v>458</v>
      </c>
      <c r="M18" s="36"/>
      <c r="N18" s="44" t="s">
        <v>459</v>
      </c>
      <c r="O18" s="36"/>
      <c r="P18" s="44" t="s">
        <v>460</v>
      </c>
      <c r="Q18" s="19"/>
    </row>
    <row r="19" s="4" customFormat="1" ht="255" spans="1:17">
      <c r="A19" s="20" t="s">
        <v>214</v>
      </c>
      <c r="B19" s="32" t="s">
        <v>461</v>
      </c>
      <c r="C19" s="33">
        <v>42</v>
      </c>
      <c r="D19" s="34"/>
      <c r="E19" s="31" t="s">
        <v>462</v>
      </c>
      <c r="F19" s="31" t="s">
        <v>463</v>
      </c>
      <c r="G19" s="31" t="s">
        <v>464</v>
      </c>
      <c r="H19" s="35" t="s">
        <v>465</v>
      </c>
      <c r="I19" s="31" t="s">
        <v>466</v>
      </c>
      <c r="J19" s="36"/>
      <c r="K19" s="36"/>
      <c r="L19" s="48" t="s">
        <v>467</v>
      </c>
      <c r="M19" s="36"/>
      <c r="N19" s="44" t="s">
        <v>468</v>
      </c>
      <c r="O19" s="36"/>
      <c r="P19" s="44" t="s">
        <v>460</v>
      </c>
      <c r="Q19" s="19"/>
    </row>
    <row r="20" s="4" customFormat="1" ht="51" spans="1:17">
      <c r="A20" s="20" t="s">
        <v>469</v>
      </c>
      <c r="B20" s="20" t="s">
        <v>470</v>
      </c>
      <c r="C20" s="21">
        <v>7.39</v>
      </c>
      <c r="D20" s="24"/>
      <c r="E20" s="31" t="s">
        <v>471</v>
      </c>
      <c r="F20" s="31" t="s">
        <v>472</v>
      </c>
      <c r="G20" s="36"/>
      <c r="H20" s="35" t="s">
        <v>465</v>
      </c>
      <c r="I20" s="44" t="s">
        <v>473</v>
      </c>
      <c r="J20" s="41"/>
      <c r="K20" s="41"/>
      <c r="L20" s="49"/>
      <c r="M20" s="46"/>
      <c r="N20" s="49"/>
      <c r="O20" s="46"/>
      <c r="P20" s="49"/>
      <c r="Q20" s="19"/>
    </row>
    <row r="21" s="4" customFormat="1" ht="63.75" spans="1:17">
      <c r="A21" s="20" t="s">
        <v>474</v>
      </c>
      <c r="B21" s="20" t="s">
        <v>475</v>
      </c>
      <c r="C21" s="21">
        <v>18</v>
      </c>
      <c r="D21" s="24"/>
      <c r="E21" s="31" t="s">
        <v>476</v>
      </c>
      <c r="F21" s="31" t="s">
        <v>477</v>
      </c>
      <c r="G21" s="36" t="s">
        <v>478</v>
      </c>
      <c r="H21" s="35" t="s">
        <v>465</v>
      </c>
      <c r="I21" s="44" t="s">
        <v>479</v>
      </c>
      <c r="J21" s="41"/>
      <c r="K21" s="41"/>
      <c r="L21" s="49" t="s">
        <v>480</v>
      </c>
      <c r="M21" s="46"/>
      <c r="N21" s="49"/>
      <c r="O21" s="46"/>
      <c r="P21" s="49" t="s">
        <v>460</v>
      </c>
      <c r="Q21" s="19"/>
    </row>
    <row r="22" s="4" customFormat="1" ht="102" spans="1:17">
      <c r="A22" s="20" t="s">
        <v>481</v>
      </c>
      <c r="B22" s="20" t="s">
        <v>482</v>
      </c>
      <c r="C22" s="21">
        <v>199.23</v>
      </c>
      <c r="D22" s="24"/>
      <c r="E22" s="31" t="s">
        <v>483</v>
      </c>
      <c r="F22" s="31" t="s">
        <v>484</v>
      </c>
      <c r="G22" s="36" t="s">
        <v>485</v>
      </c>
      <c r="H22" s="35" t="s">
        <v>465</v>
      </c>
      <c r="I22" s="50" t="s">
        <v>486</v>
      </c>
      <c r="J22" s="41"/>
      <c r="K22" s="41"/>
      <c r="L22" s="49" t="s">
        <v>487</v>
      </c>
      <c r="M22" s="46"/>
      <c r="N22" s="49"/>
      <c r="O22" s="46"/>
      <c r="P22" s="49" t="s">
        <v>488</v>
      </c>
      <c r="Q22" s="19"/>
    </row>
    <row r="23" s="4" customFormat="1" ht="76.5" spans="1:17">
      <c r="A23" s="20" t="s">
        <v>216</v>
      </c>
      <c r="B23" s="20" t="s">
        <v>489</v>
      </c>
      <c r="C23" s="21">
        <v>15</v>
      </c>
      <c r="D23" s="24"/>
      <c r="E23" s="31" t="s">
        <v>490</v>
      </c>
      <c r="F23" s="31" t="s">
        <v>491</v>
      </c>
      <c r="G23" s="36" t="s">
        <v>492</v>
      </c>
      <c r="H23" s="35" t="s">
        <v>493</v>
      </c>
      <c r="I23" s="44" t="s">
        <v>494</v>
      </c>
      <c r="J23" s="41"/>
      <c r="K23" s="41"/>
      <c r="L23" s="49" t="s">
        <v>495</v>
      </c>
      <c r="M23" s="46"/>
      <c r="N23" s="49"/>
      <c r="O23" s="46"/>
      <c r="P23" s="49" t="s">
        <v>496</v>
      </c>
      <c r="Q23" s="19"/>
    </row>
    <row r="24" s="2" customFormat="1" ht="216" spans="1:17">
      <c r="A24" s="19" t="s">
        <v>497</v>
      </c>
      <c r="B24" s="20" t="s">
        <v>498</v>
      </c>
      <c r="C24" s="21">
        <v>118.68</v>
      </c>
      <c r="D24" s="24"/>
      <c r="E24" s="20" t="s">
        <v>483</v>
      </c>
      <c r="F24" s="37" t="s">
        <v>499</v>
      </c>
      <c r="G24" s="37" t="s">
        <v>500</v>
      </c>
      <c r="H24" s="38" t="s">
        <v>501</v>
      </c>
      <c r="I24" s="37" t="s">
        <v>502</v>
      </c>
      <c r="J24" s="51"/>
      <c r="K24" s="51"/>
      <c r="L24" s="2" t="s">
        <v>503</v>
      </c>
      <c r="M24" s="52"/>
      <c r="N24" s="37" t="s">
        <v>504</v>
      </c>
      <c r="O24" s="52"/>
      <c r="P24" s="37" t="s">
        <v>505</v>
      </c>
      <c r="Q24" s="19"/>
    </row>
    <row r="25" s="2" customFormat="1" ht="54" spans="1:17">
      <c r="A25" s="19" t="s">
        <v>506</v>
      </c>
      <c r="B25" s="20" t="s">
        <v>507</v>
      </c>
      <c r="C25" s="21">
        <v>17.8</v>
      </c>
      <c r="D25" s="24"/>
      <c r="E25" s="20" t="s">
        <v>508</v>
      </c>
      <c r="F25" s="37" t="s">
        <v>509</v>
      </c>
      <c r="G25" s="38" t="s">
        <v>510</v>
      </c>
      <c r="H25" s="38" t="s">
        <v>511</v>
      </c>
      <c r="I25" s="38" t="s">
        <v>512</v>
      </c>
      <c r="J25" s="51"/>
      <c r="K25" s="51"/>
      <c r="L25" s="38" t="s">
        <v>513</v>
      </c>
      <c r="M25" s="52"/>
      <c r="N25" s="38"/>
      <c r="O25" s="52"/>
      <c r="P25" s="37" t="s">
        <v>514</v>
      </c>
      <c r="Q25" s="19"/>
    </row>
  </sheetData>
  <mergeCells count="14">
    <mergeCell ref="P1:Q1"/>
    <mergeCell ref="A2:Q2"/>
    <mergeCell ref="A3:E3"/>
    <mergeCell ref="C4:D4"/>
    <mergeCell ref="F4:Q4"/>
    <mergeCell ref="F5:J5"/>
    <mergeCell ref="K5:O5"/>
    <mergeCell ref="A4:A6"/>
    <mergeCell ref="B4:B6"/>
    <mergeCell ref="C5:C6"/>
    <mergeCell ref="D5:D6"/>
    <mergeCell ref="E4:E6"/>
    <mergeCell ref="P5:P6"/>
    <mergeCell ref="Q5:Q6"/>
  </mergeCells>
  <pageMargins left="0.078740157480315" right="0.118110236220472" top="0.669291338582677" bottom="0.393700787401575" header="0.511811023622047" footer="0.31496062992126"/>
  <pageSetup paperSize="9" scale="99" fitToHeight="2" orientation="landscape"/>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1" activePane="bottomLeft" state="frozen"/>
      <selection/>
      <selection pane="bottomLeft" activeCell="C21" sqref="C21"/>
    </sheetView>
  </sheetViews>
  <sheetFormatPr defaultColWidth="10" defaultRowHeight="13.5" outlineLevelCol="5"/>
  <cols>
    <col min="1" max="1" width="1.44166666666667" style="162" customWidth="1"/>
    <col min="2" max="2" width="42.6666666666667" style="162" customWidth="1"/>
    <col min="3" max="3" width="16.6666666666667" style="162" customWidth="1"/>
    <col min="4" max="4" width="42.6666666666667" style="162" customWidth="1"/>
    <col min="5" max="5" width="16.6666666666667" style="162" customWidth="1"/>
    <col min="6" max="6" width="1.44166666666667" style="162" customWidth="1"/>
    <col min="7" max="11" width="9.775" style="162" customWidth="1"/>
    <col min="12" max="16384" width="10" style="162"/>
  </cols>
  <sheetData>
    <row r="1" s="223" customFormat="1" ht="24.9" customHeight="1" spans="1:6">
      <c r="A1" s="224"/>
      <c r="B1" s="130"/>
      <c r="D1" s="130"/>
      <c r="E1" s="225" t="s">
        <v>2</v>
      </c>
      <c r="F1" s="226" t="s">
        <v>3</v>
      </c>
    </row>
    <row r="2" ht="22.95" customHeight="1" spans="1:6">
      <c r="A2" s="212"/>
      <c r="B2" s="213" t="s">
        <v>4</v>
      </c>
      <c r="C2" s="213"/>
      <c r="D2" s="213"/>
      <c r="E2" s="213"/>
      <c r="F2" s="197"/>
    </row>
    <row r="3" ht="19.5" customHeight="1" spans="1:6">
      <c r="A3" s="212"/>
      <c r="B3" s="169" t="s">
        <v>5</v>
      </c>
      <c r="D3" s="164"/>
      <c r="E3" s="227" t="s">
        <v>6</v>
      </c>
      <c r="F3" s="197"/>
    </row>
    <row r="4" ht="26.1" customHeight="1" spans="1:6">
      <c r="A4" s="212"/>
      <c r="B4" s="137" t="s">
        <v>7</v>
      </c>
      <c r="C4" s="137"/>
      <c r="D4" s="137" t="s">
        <v>8</v>
      </c>
      <c r="E4" s="137"/>
      <c r="F4" s="197"/>
    </row>
    <row r="5" ht="26.1" customHeight="1" spans="1:6">
      <c r="A5" s="212"/>
      <c r="B5" s="137" t="s">
        <v>9</v>
      </c>
      <c r="C5" s="137" t="s">
        <v>10</v>
      </c>
      <c r="D5" s="137" t="s">
        <v>9</v>
      </c>
      <c r="E5" s="137" t="s">
        <v>10</v>
      </c>
      <c r="F5" s="197"/>
    </row>
    <row r="6" ht="26.1" customHeight="1" spans="1:6">
      <c r="A6" s="166"/>
      <c r="B6" s="147" t="s">
        <v>11</v>
      </c>
      <c r="C6" s="195">
        <v>2193.15</v>
      </c>
      <c r="D6" s="147" t="s">
        <v>12</v>
      </c>
      <c r="E6" s="195">
        <v>930.9</v>
      </c>
      <c r="F6" s="174"/>
    </row>
    <row r="7" ht="26.1" customHeight="1" spans="1:6">
      <c r="A7" s="166"/>
      <c r="B7" s="147" t="s">
        <v>13</v>
      </c>
      <c r="C7" s="195">
        <v>118.68</v>
      </c>
      <c r="D7" s="147" t="s">
        <v>14</v>
      </c>
      <c r="E7" s="195"/>
      <c r="F7" s="174"/>
    </row>
    <row r="8" ht="26.1" customHeight="1" spans="1:6">
      <c r="A8" s="166"/>
      <c r="B8" s="147" t="s">
        <v>15</v>
      </c>
      <c r="C8" s="195">
        <v>667.7</v>
      </c>
      <c r="D8" s="147" t="s">
        <v>16</v>
      </c>
      <c r="E8" s="195"/>
      <c r="F8" s="174"/>
    </row>
    <row r="9" ht="26.1" customHeight="1" spans="1:6">
      <c r="A9" s="166"/>
      <c r="B9" s="147" t="s">
        <v>17</v>
      </c>
      <c r="C9" s="195"/>
      <c r="D9" s="147" t="s">
        <v>18</v>
      </c>
      <c r="E9" s="195"/>
      <c r="F9" s="174"/>
    </row>
    <row r="10" ht="26.1" customHeight="1" spans="1:6">
      <c r="A10" s="166"/>
      <c r="B10" s="147" t="s">
        <v>19</v>
      </c>
      <c r="C10" s="195"/>
      <c r="D10" s="147" t="s">
        <v>20</v>
      </c>
      <c r="E10" s="195"/>
      <c r="F10" s="174"/>
    </row>
    <row r="11" ht="26.1" customHeight="1" spans="1:6">
      <c r="A11" s="166"/>
      <c r="B11" s="147" t="s">
        <v>21</v>
      </c>
      <c r="C11" s="195"/>
      <c r="D11" s="147" t="s">
        <v>22</v>
      </c>
      <c r="E11" s="195"/>
      <c r="F11" s="174"/>
    </row>
    <row r="12" ht="26.1" customHeight="1" spans="1:6">
      <c r="A12" s="166"/>
      <c r="B12" s="147" t="s">
        <v>23</v>
      </c>
      <c r="C12" s="195"/>
      <c r="D12" s="147" t="s">
        <v>24</v>
      </c>
      <c r="E12" s="195"/>
      <c r="F12" s="174"/>
    </row>
    <row r="13" ht="26.1" customHeight="1" spans="1:6">
      <c r="A13" s="166"/>
      <c r="B13" s="147" t="s">
        <v>23</v>
      </c>
      <c r="C13" s="195"/>
      <c r="D13" s="147" t="s">
        <v>25</v>
      </c>
      <c r="E13" s="195">
        <v>1109.47</v>
      </c>
      <c r="F13" s="174"/>
    </row>
    <row r="14" ht="26.1" customHeight="1" spans="1:6">
      <c r="A14" s="166"/>
      <c r="B14" s="147" t="s">
        <v>23</v>
      </c>
      <c r="C14" s="195"/>
      <c r="D14" s="147" t="s">
        <v>26</v>
      </c>
      <c r="E14" s="195"/>
      <c r="F14" s="174"/>
    </row>
    <row r="15" ht="26.1" customHeight="1" spans="1:6">
      <c r="A15" s="166"/>
      <c r="B15" s="147" t="s">
        <v>23</v>
      </c>
      <c r="C15" s="195"/>
      <c r="D15" s="147" t="s">
        <v>27</v>
      </c>
      <c r="E15" s="195">
        <v>61.23</v>
      </c>
      <c r="F15" s="174"/>
    </row>
    <row r="16" ht="26.1" customHeight="1" spans="1:6">
      <c r="A16" s="166"/>
      <c r="B16" s="147" t="s">
        <v>23</v>
      </c>
      <c r="C16" s="195"/>
      <c r="D16" s="147" t="s">
        <v>28</v>
      </c>
      <c r="E16" s="195"/>
      <c r="F16" s="174"/>
    </row>
    <row r="17" ht="26.1" customHeight="1" spans="1:6">
      <c r="A17" s="166"/>
      <c r="B17" s="147" t="s">
        <v>23</v>
      </c>
      <c r="C17" s="195"/>
      <c r="D17" s="147" t="s">
        <v>29</v>
      </c>
      <c r="E17" s="195">
        <v>127.32</v>
      </c>
      <c r="F17" s="174"/>
    </row>
    <row r="18" ht="26.1" customHeight="1" spans="1:6">
      <c r="A18" s="166"/>
      <c r="B18" s="147" t="s">
        <v>23</v>
      </c>
      <c r="C18" s="195"/>
      <c r="D18" s="147" t="s">
        <v>30</v>
      </c>
      <c r="E18" s="195"/>
      <c r="F18" s="174"/>
    </row>
    <row r="19" ht="26.1" customHeight="1" spans="1:6">
      <c r="A19" s="166"/>
      <c r="B19" s="147" t="s">
        <v>23</v>
      </c>
      <c r="C19" s="195"/>
      <c r="D19" s="147" t="s">
        <v>31</v>
      </c>
      <c r="E19" s="195"/>
      <c r="F19" s="174"/>
    </row>
    <row r="20" ht="26.1" customHeight="1" spans="1:6">
      <c r="A20" s="166"/>
      <c r="B20" s="147" t="s">
        <v>23</v>
      </c>
      <c r="C20" s="195"/>
      <c r="D20" s="147" t="s">
        <v>32</v>
      </c>
      <c r="E20" s="195"/>
      <c r="F20" s="174"/>
    </row>
    <row r="21" ht="26.1" customHeight="1" spans="1:6">
      <c r="A21" s="166"/>
      <c r="B21" s="147" t="s">
        <v>23</v>
      </c>
      <c r="C21" s="195"/>
      <c r="D21" s="147" t="s">
        <v>33</v>
      </c>
      <c r="E21" s="195"/>
      <c r="F21" s="174"/>
    </row>
    <row r="22" ht="26.1" customHeight="1" spans="1:6">
      <c r="A22" s="166"/>
      <c r="B22" s="147" t="s">
        <v>23</v>
      </c>
      <c r="C22" s="195"/>
      <c r="D22" s="147" t="s">
        <v>34</v>
      </c>
      <c r="E22" s="195"/>
      <c r="F22" s="174"/>
    </row>
    <row r="23" ht="26.1" customHeight="1" spans="1:6">
      <c r="A23" s="166"/>
      <c r="B23" s="147" t="s">
        <v>23</v>
      </c>
      <c r="C23" s="195"/>
      <c r="D23" s="147" t="s">
        <v>35</v>
      </c>
      <c r="E23" s="195"/>
      <c r="F23" s="174"/>
    </row>
    <row r="24" ht="26.1" customHeight="1" spans="1:6">
      <c r="A24" s="166"/>
      <c r="B24" s="147" t="s">
        <v>23</v>
      </c>
      <c r="C24" s="195"/>
      <c r="D24" s="147" t="s">
        <v>36</v>
      </c>
      <c r="E24" s="195"/>
      <c r="F24" s="174"/>
    </row>
    <row r="25" ht="26.1" customHeight="1" spans="1:6">
      <c r="A25" s="166"/>
      <c r="B25" s="147" t="s">
        <v>23</v>
      </c>
      <c r="C25" s="195"/>
      <c r="D25" s="147" t="s">
        <v>37</v>
      </c>
      <c r="E25" s="195">
        <v>82.91</v>
      </c>
      <c r="F25" s="174"/>
    </row>
    <row r="26" ht="26.1" customHeight="1" spans="1:6">
      <c r="A26" s="166"/>
      <c r="B26" s="147" t="s">
        <v>23</v>
      </c>
      <c r="C26" s="195"/>
      <c r="D26" s="147" t="s">
        <v>38</v>
      </c>
      <c r="E26" s="195"/>
      <c r="F26" s="174"/>
    </row>
    <row r="27" ht="26.1" customHeight="1" spans="1:6">
      <c r="A27" s="166"/>
      <c r="B27" s="147" t="s">
        <v>23</v>
      </c>
      <c r="C27" s="195"/>
      <c r="D27" s="147" t="s">
        <v>39</v>
      </c>
      <c r="E27" s="195">
        <v>667.7</v>
      </c>
      <c r="F27" s="174"/>
    </row>
    <row r="28" ht="26.1" customHeight="1" spans="1:6">
      <c r="A28" s="166"/>
      <c r="B28" s="147" t="s">
        <v>23</v>
      </c>
      <c r="C28" s="195"/>
      <c r="D28" s="147" t="s">
        <v>40</v>
      </c>
      <c r="E28" s="195"/>
      <c r="F28" s="174"/>
    </row>
    <row r="29" ht="26.1" customHeight="1" spans="1:6">
      <c r="A29" s="166"/>
      <c r="B29" s="147" t="s">
        <v>23</v>
      </c>
      <c r="C29" s="195"/>
      <c r="D29" s="147" t="s">
        <v>41</v>
      </c>
      <c r="E29" s="195"/>
      <c r="F29" s="174"/>
    </row>
    <row r="30" ht="26.1" customHeight="1" spans="1:6">
      <c r="A30" s="166"/>
      <c r="B30" s="147" t="s">
        <v>23</v>
      </c>
      <c r="C30" s="195"/>
      <c r="D30" s="147" t="s">
        <v>42</v>
      </c>
      <c r="E30" s="195"/>
      <c r="F30" s="174"/>
    </row>
    <row r="31" ht="26.1" customHeight="1" spans="1:6">
      <c r="A31" s="166"/>
      <c r="B31" s="147" t="s">
        <v>23</v>
      </c>
      <c r="C31" s="195"/>
      <c r="D31" s="147" t="s">
        <v>43</v>
      </c>
      <c r="E31" s="195"/>
      <c r="F31" s="174"/>
    </row>
    <row r="32" ht="26.1" customHeight="1" spans="1:6">
      <c r="A32" s="166"/>
      <c r="B32" s="147" t="s">
        <v>23</v>
      </c>
      <c r="C32" s="195"/>
      <c r="D32" s="147" t="s">
        <v>44</v>
      </c>
      <c r="E32" s="195"/>
      <c r="F32" s="174"/>
    </row>
    <row r="33" ht="26.1" customHeight="1" spans="1:6">
      <c r="A33" s="166"/>
      <c r="B33" s="147" t="s">
        <v>23</v>
      </c>
      <c r="C33" s="195"/>
      <c r="D33" s="147" t="s">
        <v>45</v>
      </c>
      <c r="E33" s="195"/>
      <c r="F33" s="174"/>
    </row>
    <row r="34" ht="26.1" customHeight="1" spans="1:6">
      <c r="A34" s="166"/>
      <c r="B34" s="147" t="s">
        <v>23</v>
      </c>
      <c r="C34" s="195"/>
      <c r="D34" s="147" t="s">
        <v>46</v>
      </c>
      <c r="E34" s="195"/>
      <c r="F34" s="174"/>
    </row>
    <row r="35" ht="26.1" customHeight="1" spans="1:6">
      <c r="A35" s="166"/>
      <c r="B35" s="147" t="s">
        <v>23</v>
      </c>
      <c r="C35" s="195"/>
      <c r="D35" s="147" t="s">
        <v>47</v>
      </c>
      <c r="E35" s="195"/>
      <c r="F35" s="174"/>
    </row>
    <row r="36" ht="26.1" customHeight="1" spans="1:6">
      <c r="A36" s="179"/>
      <c r="B36" s="137" t="s">
        <v>48</v>
      </c>
      <c r="C36" s="191">
        <v>2979.53</v>
      </c>
      <c r="D36" s="137" t="s">
        <v>49</v>
      </c>
      <c r="E36" s="191">
        <v>2979.53</v>
      </c>
      <c r="F36" s="180"/>
    </row>
    <row r="37" ht="26.1" customHeight="1" spans="1:6">
      <c r="A37" s="166"/>
      <c r="B37" s="147" t="s">
        <v>50</v>
      </c>
      <c r="C37" s="195"/>
      <c r="D37" s="147" t="s">
        <v>51</v>
      </c>
      <c r="E37" s="195"/>
      <c r="F37" s="228"/>
    </row>
    <row r="38" ht="26.1" customHeight="1" spans="1:6">
      <c r="A38" s="229"/>
      <c r="B38" s="147" t="s">
        <v>52</v>
      </c>
      <c r="C38" s="195"/>
      <c r="D38" s="147" t="s">
        <v>53</v>
      </c>
      <c r="E38" s="195"/>
      <c r="F38" s="228"/>
    </row>
    <row r="39" ht="26.1" customHeight="1" spans="1:6">
      <c r="A39" s="229"/>
      <c r="B39" s="230"/>
      <c r="C39" s="231"/>
      <c r="D39" s="147" t="s">
        <v>54</v>
      </c>
      <c r="E39" s="195"/>
      <c r="F39" s="228"/>
    </row>
    <row r="40" ht="26.1" customHeight="1" spans="1:6">
      <c r="A40" s="232"/>
      <c r="B40" s="137" t="s">
        <v>55</v>
      </c>
      <c r="C40" s="191">
        <v>2979.53</v>
      </c>
      <c r="D40" s="137" t="s">
        <v>56</v>
      </c>
      <c r="E40" s="191">
        <v>2979.53</v>
      </c>
      <c r="F40" s="233"/>
    </row>
    <row r="41" ht="9.75" customHeight="1" spans="1:6">
      <c r="A41" s="216"/>
      <c r="B41" s="216"/>
      <c r="C41" s="234"/>
      <c r="D41" s="234"/>
      <c r="E41" s="216"/>
      <c r="F41" s="21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11" sqref="C11"/>
    </sheetView>
  </sheetViews>
  <sheetFormatPr defaultColWidth="10" defaultRowHeight="13.5"/>
  <cols>
    <col min="1" max="1" width="1.44166666666667" style="162" customWidth="1"/>
    <col min="2" max="2" width="16.8833333333333" style="162" customWidth="1"/>
    <col min="3" max="3" width="31.775" style="162" customWidth="1"/>
    <col min="4" max="14" width="13" style="162" customWidth="1"/>
    <col min="15" max="15" width="1.44166666666667" style="162" customWidth="1"/>
    <col min="16" max="16" width="9.775" style="162" customWidth="1"/>
    <col min="17" max="16384" width="10" style="162"/>
  </cols>
  <sheetData>
    <row r="1" ht="24.9" customHeight="1" spans="1:15">
      <c r="A1" s="163"/>
      <c r="B1" s="130"/>
      <c r="C1" s="164"/>
      <c r="D1" s="221"/>
      <c r="E1" s="221"/>
      <c r="F1" s="221"/>
      <c r="G1" s="164"/>
      <c r="H1" s="164"/>
      <c r="I1" s="164"/>
      <c r="L1" s="164"/>
      <c r="M1" s="164"/>
      <c r="N1" s="165" t="s">
        <v>57</v>
      </c>
      <c r="O1" s="166"/>
    </row>
    <row r="2" ht="22.95" customHeight="1" spans="1:15">
      <c r="A2" s="163"/>
      <c r="B2" s="167" t="s">
        <v>58</v>
      </c>
      <c r="C2" s="167"/>
      <c r="D2" s="167"/>
      <c r="E2" s="167"/>
      <c r="F2" s="167"/>
      <c r="G2" s="167"/>
      <c r="H2" s="167"/>
      <c r="I2" s="167"/>
      <c r="J2" s="167"/>
      <c r="K2" s="167"/>
      <c r="L2" s="167"/>
      <c r="M2" s="167"/>
      <c r="N2" s="167"/>
      <c r="O2" s="166" t="s">
        <v>3</v>
      </c>
    </row>
    <row r="3" ht="19.5" customHeight="1" spans="1:15">
      <c r="A3" s="168"/>
      <c r="B3" s="169" t="s">
        <v>5</v>
      </c>
      <c r="C3" s="169"/>
      <c r="D3" s="168"/>
      <c r="E3" s="168"/>
      <c r="F3" s="206"/>
      <c r="G3" s="168"/>
      <c r="H3" s="206"/>
      <c r="I3" s="206"/>
      <c r="J3" s="206"/>
      <c r="K3" s="206"/>
      <c r="L3" s="206"/>
      <c r="M3" s="206"/>
      <c r="N3" s="170" t="s">
        <v>6</v>
      </c>
      <c r="O3" s="171"/>
    </row>
    <row r="4" ht="24.45" customHeight="1" spans="1:15">
      <c r="A4" s="172"/>
      <c r="B4" s="159" t="s">
        <v>9</v>
      </c>
      <c r="C4" s="159"/>
      <c r="D4" s="159" t="s">
        <v>59</v>
      </c>
      <c r="E4" s="159" t="s">
        <v>60</v>
      </c>
      <c r="F4" s="159" t="s">
        <v>61</v>
      </c>
      <c r="G4" s="159" t="s">
        <v>62</v>
      </c>
      <c r="H4" s="159" t="s">
        <v>63</v>
      </c>
      <c r="I4" s="159" t="s">
        <v>64</v>
      </c>
      <c r="J4" s="159" t="s">
        <v>65</v>
      </c>
      <c r="K4" s="159" t="s">
        <v>66</v>
      </c>
      <c r="L4" s="159" t="s">
        <v>67</v>
      </c>
      <c r="M4" s="159" t="s">
        <v>68</v>
      </c>
      <c r="N4" s="159" t="s">
        <v>69</v>
      </c>
      <c r="O4" s="174"/>
    </row>
    <row r="5" ht="24.45" customHeight="1" spans="1:15">
      <c r="A5" s="172"/>
      <c r="B5" s="159" t="s">
        <v>70</v>
      </c>
      <c r="C5" s="159" t="s">
        <v>71</v>
      </c>
      <c r="D5" s="159"/>
      <c r="E5" s="159"/>
      <c r="F5" s="159"/>
      <c r="G5" s="159"/>
      <c r="H5" s="159"/>
      <c r="I5" s="159"/>
      <c r="J5" s="159"/>
      <c r="K5" s="159"/>
      <c r="L5" s="159"/>
      <c r="M5" s="159"/>
      <c r="N5" s="159"/>
      <c r="O5" s="174"/>
    </row>
    <row r="6" ht="24.45" customHeight="1" spans="1:15">
      <c r="A6" s="172"/>
      <c r="B6" s="159"/>
      <c r="C6" s="159"/>
      <c r="D6" s="159"/>
      <c r="E6" s="159"/>
      <c r="F6" s="159"/>
      <c r="G6" s="159"/>
      <c r="H6" s="159"/>
      <c r="I6" s="159"/>
      <c r="J6" s="159"/>
      <c r="K6" s="159"/>
      <c r="L6" s="159"/>
      <c r="M6" s="159"/>
      <c r="N6" s="159"/>
      <c r="O6" s="174"/>
    </row>
    <row r="7" ht="27" customHeight="1" spans="1:15">
      <c r="A7" s="179"/>
      <c r="B7" s="141" t="s">
        <v>72</v>
      </c>
      <c r="C7" s="142">
        <v>2979.53</v>
      </c>
      <c r="D7" s="142"/>
      <c r="E7" s="142">
        <f>E8</f>
        <v>2193.15</v>
      </c>
      <c r="F7" s="142">
        <f>F8</f>
        <v>118.68</v>
      </c>
      <c r="G7" s="142">
        <f>G8</f>
        <v>667.7</v>
      </c>
      <c r="H7" s="161"/>
      <c r="I7" s="161"/>
      <c r="J7" s="161"/>
      <c r="K7" s="161"/>
      <c r="L7" s="161"/>
      <c r="M7" s="161"/>
      <c r="N7" s="161"/>
      <c r="O7" s="180"/>
    </row>
    <row r="8" ht="27" customHeight="1" spans="1:15">
      <c r="A8" s="179"/>
      <c r="B8" s="144" t="s">
        <v>73</v>
      </c>
      <c r="C8" s="145">
        <f>E8+F8+G8</f>
        <v>2979.53</v>
      </c>
      <c r="D8" s="146"/>
      <c r="E8" s="146">
        <v>2193.15</v>
      </c>
      <c r="F8" s="146">
        <v>118.68</v>
      </c>
      <c r="G8" s="146">
        <v>667.7</v>
      </c>
      <c r="H8" s="161"/>
      <c r="I8" s="161"/>
      <c r="J8" s="161"/>
      <c r="K8" s="161"/>
      <c r="L8" s="161"/>
      <c r="M8" s="161"/>
      <c r="N8" s="161"/>
      <c r="O8" s="180"/>
    </row>
    <row r="9" ht="27" customHeight="1" spans="1:15">
      <c r="A9" s="179"/>
      <c r="B9" s="137"/>
      <c r="C9" s="137"/>
      <c r="D9" s="161"/>
      <c r="E9" s="161"/>
      <c r="F9" s="161"/>
      <c r="G9" s="161"/>
      <c r="H9" s="161"/>
      <c r="I9" s="161"/>
      <c r="J9" s="161"/>
      <c r="K9" s="161"/>
      <c r="L9" s="161"/>
      <c r="M9" s="161"/>
      <c r="N9" s="161"/>
      <c r="O9" s="180"/>
    </row>
    <row r="10" ht="27" customHeight="1" spans="1:15">
      <c r="A10" s="179"/>
      <c r="B10" s="137"/>
      <c r="C10" s="137"/>
      <c r="D10" s="161"/>
      <c r="E10" s="161"/>
      <c r="F10" s="161"/>
      <c r="G10" s="161"/>
      <c r="H10" s="161"/>
      <c r="I10" s="161"/>
      <c r="J10" s="161"/>
      <c r="K10" s="161"/>
      <c r="L10" s="161"/>
      <c r="M10" s="161"/>
      <c r="N10" s="161"/>
      <c r="O10" s="180"/>
    </row>
    <row r="11" ht="27" customHeight="1" spans="1:15">
      <c r="A11" s="179"/>
      <c r="B11" s="137"/>
      <c r="C11" s="137"/>
      <c r="D11" s="161"/>
      <c r="E11" s="161"/>
      <c r="F11" s="161"/>
      <c r="G11" s="161"/>
      <c r="H11" s="161"/>
      <c r="I11" s="161"/>
      <c r="J11" s="161"/>
      <c r="K11" s="161"/>
      <c r="L11" s="161"/>
      <c r="M11" s="161"/>
      <c r="N11" s="161"/>
      <c r="O11" s="180"/>
    </row>
    <row r="12" ht="27" customHeight="1" spans="1:15">
      <c r="A12" s="179"/>
      <c r="B12" s="137"/>
      <c r="C12" s="137"/>
      <c r="D12" s="161"/>
      <c r="E12" s="161"/>
      <c r="F12" s="161"/>
      <c r="G12" s="161"/>
      <c r="H12" s="161"/>
      <c r="I12" s="161"/>
      <c r="J12" s="161"/>
      <c r="K12" s="161"/>
      <c r="L12" s="161"/>
      <c r="M12" s="161"/>
      <c r="N12" s="161"/>
      <c r="O12" s="180"/>
    </row>
    <row r="13" ht="27" customHeight="1" spans="1:15">
      <c r="A13" s="179"/>
      <c r="B13" s="137"/>
      <c r="C13" s="137"/>
      <c r="D13" s="161"/>
      <c r="E13" s="161"/>
      <c r="F13" s="161"/>
      <c r="G13" s="161"/>
      <c r="H13" s="161"/>
      <c r="I13" s="161"/>
      <c r="J13" s="161"/>
      <c r="K13" s="161"/>
      <c r="L13" s="161"/>
      <c r="M13" s="161"/>
      <c r="N13" s="161"/>
      <c r="O13" s="180"/>
    </row>
    <row r="14" ht="27" customHeight="1" spans="1:15">
      <c r="A14" s="179"/>
      <c r="B14" s="137"/>
      <c r="C14" s="137"/>
      <c r="D14" s="161"/>
      <c r="E14" s="161"/>
      <c r="F14" s="161"/>
      <c r="G14" s="161"/>
      <c r="H14" s="161"/>
      <c r="I14" s="161"/>
      <c r="J14" s="161"/>
      <c r="K14" s="161"/>
      <c r="L14" s="161"/>
      <c r="M14" s="161"/>
      <c r="N14" s="161"/>
      <c r="O14" s="180"/>
    </row>
    <row r="15" ht="27" customHeight="1" spans="1:15">
      <c r="A15" s="179"/>
      <c r="B15" s="137"/>
      <c r="C15" s="137"/>
      <c r="D15" s="161"/>
      <c r="E15" s="161"/>
      <c r="F15" s="161"/>
      <c r="G15" s="161"/>
      <c r="H15" s="161"/>
      <c r="I15" s="161"/>
      <c r="J15" s="161"/>
      <c r="K15" s="161"/>
      <c r="L15" s="161"/>
      <c r="M15" s="161"/>
      <c r="N15" s="161"/>
      <c r="O15" s="180"/>
    </row>
    <row r="16" ht="27" customHeight="1" spans="1:15">
      <c r="A16" s="179"/>
      <c r="B16" s="137"/>
      <c r="C16" s="137"/>
      <c r="D16" s="161"/>
      <c r="E16" s="161"/>
      <c r="F16" s="161"/>
      <c r="G16" s="161"/>
      <c r="H16" s="161"/>
      <c r="I16" s="161"/>
      <c r="J16" s="161"/>
      <c r="K16" s="161"/>
      <c r="L16" s="161"/>
      <c r="M16" s="161"/>
      <c r="N16" s="161"/>
      <c r="O16" s="180"/>
    </row>
    <row r="17" ht="27" customHeight="1" spans="1:15">
      <c r="A17" s="179"/>
      <c r="B17" s="137"/>
      <c r="C17" s="137"/>
      <c r="D17" s="161"/>
      <c r="E17" s="161"/>
      <c r="F17" s="161"/>
      <c r="G17" s="161"/>
      <c r="H17" s="161"/>
      <c r="I17" s="161"/>
      <c r="J17" s="161"/>
      <c r="K17" s="161"/>
      <c r="L17" s="161"/>
      <c r="M17" s="161"/>
      <c r="N17" s="161"/>
      <c r="O17" s="180"/>
    </row>
    <row r="18" ht="27" customHeight="1" spans="1:15">
      <c r="A18" s="179"/>
      <c r="B18" s="137"/>
      <c r="C18" s="137"/>
      <c r="D18" s="161"/>
      <c r="E18" s="161"/>
      <c r="F18" s="161"/>
      <c r="G18" s="161"/>
      <c r="H18" s="161"/>
      <c r="I18" s="161"/>
      <c r="J18" s="161"/>
      <c r="K18" s="161"/>
      <c r="L18" s="161"/>
      <c r="M18" s="161"/>
      <c r="N18" s="161"/>
      <c r="O18" s="180"/>
    </row>
    <row r="19" ht="27" customHeight="1" spans="1:15">
      <c r="A19" s="179"/>
      <c r="B19" s="137"/>
      <c r="C19" s="137"/>
      <c r="D19" s="161"/>
      <c r="E19" s="161"/>
      <c r="F19" s="161"/>
      <c r="G19" s="161"/>
      <c r="H19" s="161"/>
      <c r="I19" s="161"/>
      <c r="J19" s="161"/>
      <c r="K19" s="161"/>
      <c r="L19" s="161"/>
      <c r="M19" s="161"/>
      <c r="N19" s="161"/>
      <c r="O19" s="180"/>
    </row>
    <row r="20" ht="27" customHeight="1" spans="1:15">
      <c r="A20" s="179"/>
      <c r="B20" s="137"/>
      <c r="C20" s="137"/>
      <c r="D20" s="161"/>
      <c r="E20" s="161"/>
      <c r="F20" s="161"/>
      <c r="G20" s="161"/>
      <c r="H20" s="161"/>
      <c r="I20" s="161"/>
      <c r="J20" s="161"/>
      <c r="K20" s="161"/>
      <c r="L20" s="161"/>
      <c r="M20" s="161"/>
      <c r="N20" s="161"/>
      <c r="O20" s="180"/>
    </row>
    <row r="21" ht="27" customHeight="1" spans="1:15">
      <c r="A21" s="172"/>
      <c r="B21" s="147"/>
      <c r="C21" s="147" t="s">
        <v>23</v>
      </c>
      <c r="D21" s="148"/>
      <c r="E21" s="148"/>
      <c r="F21" s="148"/>
      <c r="G21" s="148"/>
      <c r="H21" s="148"/>
      <c r="I21" s="148"/>
      <c r="J21" s="148"/>
      <c r="K21" s="148"/>
      <c r="L21" s="148"/>
      <c r="M21" s="148"/>
      <c r="N21" s="148"/>
      <c r="O21" s="173"/>
    </row>
    <row r="22" ht="27" customHeight="1" spans="1:15">
      <c r="A22" s="172"/>
      <c r="B22" s="147"/>
      <c r="C22" s="147" t="s">
        <v>23</v>
      </c>
      <c r="D22" s="148"/>
      <c r="E22" s="148"/>
      <c r="F22" s="148"/>
      <c r="G22" s="148"/>
      <c r="H22" s="148"/>
      <c r="I22" s="148"/>
      <c r="J22" s="148"/>
      <c r="K22" s="148"/>
      <c r="L22" s="148"/>
      <c r="M22" s="148"/>
      <c r="N22" s="148"/>
      <c r="O22" s="173"/>
    </row>
    <row r="23" ht="9.75" customHeight="1" spans="1:15">
      <c r="A23" s="181"/>
      <c r="B23" s="181"/>
      <c r="C23" s="181"/>
      <c r="D23" s="181"/>
      <c r="E23" s="181"/>
      <c r="F23" s="181"/>
      <c r="G23" s="181"/>
      <c r="H23" s="181"/>
      <c r="I23" s="181"/>
      <c r="J23" s="181"/>
      <c r="K23" s="181"/>
      <c r="L23" s="181"/>
      <c r="M23" s="181"/>
      <c r="N23" s="182"/>
      <c r="O23" s="18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E11" sqref="E11"/>
    </sheetView>
  </sheetViews>
  <sheetFormatPr defaultColWidth="10" defaultRowHeight="13.5"/>
  <cols>
    <col min="1" max="1" width="1.44166666666667" style="162" customWidth="1"/>
    <col min="2" max="4" width="6.10833333333333" style="162" customWidth="1"/>
    <col min="5" max="5" width="16.8833333333333" style="162" customWidth="1"/>
    <col min="6" max="6" width="41" style="162" customWidth="1"/>
    <col min="7" max="10" width="16.3333333333333" style="162" customWidth="1"/>
    <col min="11" max="11" width="22.8833333333333" style="162" customWidth="1"/>
    <col min="12" max="12" width="1.44166666666667" style="162" customWidth="1"/>
    <col min="13" max="14" width="9.775" style="162" customWidth="1"/>
    <col min="15" max="16384" width="10" style="162"/>
  </cols>
  <sheetData>
    <row r="1" ht="24.9" customHeight="1" spans="1:12">
      <c r="A1" s="163"/>
      <c r="B1" s="130"/>
      <c r="C1" s="130"/>
      <c r="D1" s="130"/>
      <c r="E1" s="164"/>
      <c r="F1" s="164"/>
      <c r="G1" s="221"/>
      <c r="H1" s="221"/>
      <c r="I1" s="221"/>
      <c r="J1" s="221"/>
      <c r="K1" s="165" t="s">
        <v>74</v>
      </c>
      <c r="L1" s="166"/>
    </row>
    <row r="2" ht="22.95" customHeight="1" spans="1:12">
      <c r="A2" s="163"/>
      <c r="B2" s="167" t="s">
        <v>75</v>
      </c>
      <c r="C2" s="167"/>
      <c r="D2" s="167"/>
      <c r="E2" s="167"/>
      <c r="F2" s="167"/>
      <c r="G2" s="167"/>
      <c r="H2" s="167"/>
      <c r="I2" s="167"/>
      <c r="J2" s="167"/>
      <c r="K2" s="167"/>
      <c r="L2" s="166" t="s">
        <v>3</v>
      </c>
    </row>
    <row r="3" ht="19.5" customHeight="1" spans="1:12">
      <c r="A3" s="168"/>
      <c r="B3" s="169" t="s">
        <v>5</v>
      </c>
      <c r="C3" s="169"/>
      <c r="D3" s="169"/>
      <c r="E3" s="169"/>
      <c r="F3" s="169"/>
      <c r="G3" s="168"/>
      <c r="H3" s="168"/>
      <c r="I3" s="206"/>
      <c r="J3" s="206"/>
      <c r="K3" s="170" t="s">
        <v>6</v>
      </c>
      <c r="L3" s="171"/>
    </row>
    <row r="4" ht="24.45" customHeight="1" spans="1:12">
      <c r="A4" s="166"/>
      <c r="B4" s="137" t="s">
        <v>9</v>
      </c>
      <c r="C4" s="137"/>
      <c r="D4" s="137"/>
      <c r="E4" s="137"/>
      <c r="F4" s="137"/>
      <c r="G4" s="137" t="s">
        <v>59</v>
      </c>
      <c r="H4" s="137" t="s">
        <v>76</v>
      </c>
      <c r="I4" s="137" t="s">
        <v>77</v>
      </c>
      <c r="J4" s="137" t="s">
        <v>78</v>
      </c>
      <c r="K4" s="137" t="s">
        <v>79</v>
      </c>
      <c r="L4" s="173"/>
    </row>
    <row r="5" ht="24.45" customHeight="1" spans="1:12">
      <c r="A5" s="172"/>
      <c r="B5" s="137" t="s">
        <v>80</v>
      </c>
      <c r="C5" s="137"/>
      <c r="D5" s="137"/>
      <c r="E5" s="137" t="s">
        <v>70</v>
      </c>
      <c r="F5" s="137" t="s">
        <v>71</v>
      </c>
      <c r="G5" s="137"/>
      <c r="H5" s="137"/>
      <c r="I5" s="137"/>
      <c r="J5" s="137"/>
      <c r="K5" s="137"/>
      <c r="L5" s="173"/>
    </row>
    <row r="6" ht="24.45" customHeight="1" spans="1:12">
      <c r="A6" s="172"/>
      <c r="B6" s="137" t="s">
        <v>81</v>
      </c>
      <c r="C6" s="137" t="s">
        <v>82</v>
      </c>
      <c r="D6" s="137" t="s">
        <v>83</v>
      </c>
      <c r="E6" s="137"/>
      <c r="F6" s="137"/>
      <c r="G6" s="137"/>
      <c r="H6" s="137"/>
      <c r="I6" s="137"/>
      <c r="J6" s="137"/>
      <c r="K6" s="137"/>
      <c r="L6" s="174"/>
    </row>
    <row r="7" s="128" customFormat="1" ht="20.1" customHeight="1" spans="1:12">
      <c r="A7" s="139"/>
      <c r="B7" s="140"/>
      <c r="C7" s="140"/>
      <c r="D7" s="140"/>
      <c r="E7" s="141"/>
      <c r="F7" s="141" t="s">
        <v>72</v>
      </c>
      <c r="G7" s="142">
        <f>H7+I7</f>
        <v>2979.53</v>
      </c>
      <c r="H7" s="142">
        <v>935.07</v>
      </c>
      <c r="I7" s="142">
        <f t="shared" ref="I7" si="0">I8</f>
        <v>2044.46</v>
      </c>
      <c r="J7" s="142"/>
      <c r="K7" s="142"/>
      <c r="L7" s="156"/>
    </row>
    <row r="8" s="128" customFormat="1" ht="20.1" customHeight="1" spans="1:12">
      <c r="A8" s="138"/>
      <c r="B8" s="176"/>
      <c r="C8" s="176"/>
      <c r="D8" s="176"/>
      <c r="E8" s="144"/>
      <c r="F8" s="144" t="s">
        <v>84</v>
      </c>
      <c r="G8" s="145">
        <f>H8+I8</f>
        <v>2979.53</v>
      </c>
      <c r="H8" s="145">
        <v>935.07</v>
      </c>
      <c r="I8" s="145">
        <f t="shared" ref="I8" si="1">I9+I10+I11+I12+I13+I14+I15+I16+I17+I18+I19+I20+I21+I22+I23+I24+I25+I26</f>
        <v>2044.46</v>
      </c>
      <c r="J8" s="145"/>
      <c r="K8" s="145"/>
      <c r="L8" s="157"/>
    </row>
    <row r="9" s="128" customFormat="1" ht="20.1" customHeight="1" spans="1:12">
      <c r="A9" s="138"/>
      <c r="B9" s="143" t="s">
        <v>85</v>
      </c>
      <c r="C9" s="143" t="s">
        <v>86</v>
      </c>
      <c r="D9" s="143" t="s">
        <v>87</v>
      </c>
      <c r="E9" s="144">
        <v>303001</v>
      </c>
      <c r="F9" s="144" t="s">
        <v>88</v>
      </c>
      <c r="G9" s="145">
        <f>H9</f>
        <v>527.8</v>
      </c>
      <c r="H9" s="145">
        <v>527.8</v>
      </c>
      <c r="I9" s="145"/>
      <c r="J9" s="145"/>
      <c r="K9" s="145"/>
      <c r="L9" s="157"/>
    </row>
    <row r="10" s="128" customFormat="1" ht="20.1" customHeight="1" spans="1:12">
      <c r="A10" s="138"/>
      <c r="B10" s="143" t="s">
        <v>85</v>
      </c>
      <c r="C10" s="143" t="s">
        <v>86</v>
      </c>
      <c r="D10" s="143" t="s">
        <v>89</v>
      </c>
      <c r="E10" s="144">
        <v>303001</v>
      </c>
      <c r="F10" s="144" t="s">
        <v>90</v>
      </c>
      <c r="G10" s="145">
        <v>231.97</v>
      </c>
      <c r="H10" s="146"/>
      <c r="I10" s="146">
        <v>231.97</v>
      </c>
      <c r="J10" s="146"/>
      <c r="K10" s="146"/>
      <c r="L10" s="155"/>
    </row>
    <row r="11" s="128" customFormat="1" ht="20.1" customHeight="1" spans="2:8">
      <c r="B11" s="176" t="s">
        <v>91</v>
      </c>
      <c r="C11" s="176" t="s">
        <v>92</v>
      </c>
      <c r="D11" s="176" t="s">
        <v>93</v>
      </c>
      <c r="E11" s="222">
        <v>303001</v>
      </c>
      <c r="F11" s="178" t="s">
        <v>94</v>
      </c>
      <c r="G11" s="128">
        <f>H11</f>
        <v>163.74</v>
      </c>
      <c r="H11" s="128">
        <v>163.74</v>
      </c>
    </row>
    <row r="12" s="128" customFormat="1" ht="20.1" customHeight="1" spans="2:9">
      <c r="B12" s="176" t="s">
        <v>91</v>
      </c>
      <c r="C12" s="176" t="s">
        <v>92</v>
      </c>
      <c r="D12" s="176" t="s">
        <v>95</v>
      </c>
      <c r="E12" s="177">
        <v>303001</v>
      </c>
      <c r="F12" s="178" t="s">
        <v>96</v>
      </c>
      <c r="G12" s="128">
        <f>I12</f>
        <v>7.39</v>
      </c>
      <c r="I12" s="128">
        <v>7.39</v>
      </c>
    </row>
    <row r="13" s="128" customFormat="1" ht="20.1" customHeight="1" spans="2:9">
      <c r="B13" s="176" t="s">
        <v>97</v>
      </c>
      <c r="C13" s="176" t="s">
        <v>98</v>
      </c>
      <c r="D13" s="176" t="s">
        <v>99</v>
      </c>
      <c r="E13" s="177">
        <v>303001</v>
      </c>
      <c r="F13" s="178" t="s">
        <v>100</v>
      </c>
      <c r="G13" s="128">
        <f>I13</f>
        <v>995.4</v>
      </c>
      <c r="I13" s="128">
        <v>995.4</v>
      </c>
    </row>
    <row r="14" s="128" customFormat="1" ht="20.1" customHeight="1" spans="2:8">
      <c r="B14" s="176" t="s">
        <v>97</v>
      </c>
      <c r="C14" s="176" t="s">
        <v>101</v>
      </c>
      <c r="D14" s="176" t="s">
        <v>102</v>
      </c>
      <c r="E14" s="177">
        <v>303001</v>
      </c>
      <c r="F14" s="178" t="s">
        <v>103</v>
      </c>
      <c r="G14" s="128">
        <f>H14</f>
        <v>27.57</v>
      </c>
      <c r="H14" s="128">
        <v>27.57</v>
      </c>
    </row>
    <row r="15" s="128" customFormat="1" ht="20.1" customHeight="1" spans="2:8">
      <c r="B15" s="176" t="s">
        <v>97</v>
      </c>
      <c r="C15" s="176" t="s">
        <v>101</v>
      </c>
      <c r="D15" s="176" t="s">
        <v>98</v>
      </c>
      <c r="E15" s="176" t="s">
        <v>104</v>
      </c>
      <c r="F15" s="178" t="s">
        <v>105</v>
      </c>
      <c r="G15" s="128">
        <f>H15</f>
        <v>6.44</v>
      </c>
      <c r="H15" s="128">
        <v>6.44</v>
      </c>
    </row>
    <row r="16" s="128" customFormat="1" ht="20.1" customHeight="1" spans="2:8">
      <c r="B16" s="176" t="s">
        <v>97</v>
      </c>
      <c r="C16" s="176" t="s">
        <v>101</v>
      </c>
      <c r="D16" s="176" t="s">
        <v>101</v>
      </c>
      <c r="E16" s="177">
        <v>303001</v>
      </c>
      <c r="F16" s="178" t="s">
        <v>106</v>
      </c>
      <c r="G16" s="128">
        <f>H16</f>
        <v>75.25</v>
      </c>
      <c r="H16" s="128">
        <v>75.25</v>
      </c>
    </row>
    <row r="17" s="128" customFormat="1" ht="20.1" customHeight="1" spans="2:8">
      <c r="B17" s="176" t="s">
        <v>97</v>
      </c>
      <c r="C17" s="176" t="s">
        <v>101</v>
      </c>
      <c r="D17" s="176" t="s">
        <v>107</v>
      </c>
      <c r="E17" s="177">
        <v>303001</v>
      </c>
      <c r="F17" s="178" t="s">
        <v>108</v>
      </c>
      <c r="G17" s="128">
        <f>H17</f>
        <v>4.8</v>
      </c>
      <c r="H17" s="128">
        <v>4.8</v>
      </c>
    </row>
    <row r="18" s="128" customFormat="1" ht="20.1" customHeight="1" spans="2:8">
      <c r="B18" s="176" t="s">
        <v>109</v>
      </c>
      <c r="C18" s="176" t="s">
        <v>110</v>
      </c>
      <c r="D18" s="176" t="s">
        <v>102</v>
      </c>
      <c r="E18" s="177">
        <v>303001</v>
      </c>
      <c r="F18" s="178" t="s">
        <v>111</v>
      </c>
      <c r="G18" s="128">
        <v>46.36</v>
      </c>
      <c r="H18" s="128">
        <v>46.36</v>
      </c>
    </row>
    <row r="19" s="128" customFormat="1" ht="20.1" customHeight="1" spans="2:8">
      <c r="B19" s="176" t="s">
        <v>109</v>
      </c>
      <c r="C19" s="176" t="s">
        <v>110</v>
      </c>
      <c r="D19" s="176" t="s">
        <v>98</v>
      </c>
      <c r="E19" s="177">
        <v>303001</v>
      </c>
      <c r="F19" s="178" t="s">
        <v>112</v>
      </c>
      <c r="G19" s="128">
        <f>H19</f>
        <v>10.62</v>
      </c>
      <c r="H19" s="128">
        <v>10.62</v>
      </c>
    </row>
    <row r="20" s="128" customFormat="1" ht="20.1" customHeight="1" spans="2:8">
      <c r="B20" s="176" t="s">
        <v>109</v>
      </c>
      <c r="C20" s="176" t="s">
        <v>110</v>
      </c>
      <c r="D20" s="176" t="s">
        <v>92</v>
      </c>
      <c r="E20" s="177">
        <v>303001</v>
      </c>
      <c r="F20" s="178" t="s">
        <v>113</v>
      </c>
      <c r="G20" s="128">
        <f>H20</f>
        <v>4.24</v>
      </c>
      <c r="H20" s="128">
        <v>4.24</v>
      </c>
    </row>
    <row r="21" s="128" customFormat="1" ht="20.1" customHeight="1" spans="2:9">
      <c r="B21" s="176" t="s">
        <v>114</v>
      </c>
      <c r="C21" s="176" t="s">
        <v>102</v>
      </c>
      <c r="D21" s="176" t="s">
        <v>115</v>
      </c>
      <c r="E21" s="177">
        <v>303001</v>
      </c>
      <c r="F21" s="178" t="s">
        <v>116</v>
      </c>
      <c r="G21" s="128">
        <f>I21</f>
        <v>8.64</v>
      </c>
      <c r="I21" s="128">
        <v>8.64</v>
      </c>
    </row>
    <row r="22" s="128" customFormat="1" spans="2:9">
      <c r="B22" s="176" t="s">
        <v>114</v>
      </c>
      <c r="C22" s="176" t="s">
        <v>99</v>
      </c>
      <c r="D22" s="176" t="s">
        <v>98</v>
      </c>
      <c r="E22" s="177">
        <v>303001</v>
      </c>
      <c r="F22" s="178" t="s">
        <v>117</v>
      </c>
      <c r="G22" s="128">
        <f>I22</f>
        <v>118.68</v>
      </c>
      <c r="I22" s="128">
        <v>118.68</v>
      </c>
    </row>
    <row r="23" s="128" customFormat="1" spans="2:9">
      <c r="B23" s="176" t="s">
        <v>118</v>
      </c>
      <c r="C23" s="176" t="s">
        <v>102</v>
      </c>
      <c r="D23" s="176" t="s">
        <v>107</v>
      </c>
      <c r="E23" s="177">
        <v>303001</v>
      </c>
      <c r="F23" s="178" t="s">
        <v>119</v>
      </c>
      <c r="G23" s="128">
        <f>I23</f>
        <v>14.68</v>
      </c>
      <c r="I23" s="128">
        <v>14.68</v>
      </c>
    </row>
    <row r="24" s="128" customFormat="1" spans="2:8">
      <c r="B24" s="176" t="s">
        <v>118</v>
      </c>
      <c r="C24" s="176" t="s">
        <v>98</v>
      </c>
      <c r="D24" s="176" t="s">
        <v>102</v>
      </c>
      <c r="E24" s="177">
        <v>303001</v>
      </c>
      <c r="F24" s="178" t="s">
        <v>120</v>
      </c>
      <c r="G24" s="128">
        <f>H24</f>
        <v>68.23</v>
      </c>
      <c r="H24" s="128">
        <v>68.23</v>
      </c>
    </row>
    <row r="25" s="128" customFormat="1" spans="2:9">
      <c r="B25" s="176" t="s">
        <v>121</v>
      </c>
      <c r="C25" s="176" t="s">
        <v>102</v>
      </c>
      <c r="D25" s="176" t="s">
        <v>98</v>
      </c>
      <c r="E25" s="177">
        <v>303001</v>
      </c>
      <c r="F25" s="178" t="s">
        <v>122</v>
      </c>
      <c r="G25" s="128">
        <f>I25</f>
        <v>199.23</v>
      </c>
      <c r="I25" s="128">
        <v>199.23</v>
      </c>
    </row>
    <row r="26" s="128" customFormat="1" spans="2:9">
      <c r="B26" s="176" t="s">
        <v>121</v>
      </c>
      <c r="C26" s="176" t="s">
        <v>102</v>
      </c>
      <c r="D26" s="176" t="s">
        <v>101</v>
      </c>
      <c r="E26" s="177">
        <v>303001</v>
      </c>
      <c r="F26" s="178" t="s">
        <v>123</v>
      </c>
      <c r="G26" s="128">
        <f>I26</f>
        <v>468.47</v>
      </c>
      <c r="I26" s="128">
        <v>468.47</v>
      </c>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27" activePane="bottomLeft" state="frozen"/>
      <selection/>
      <selection pane="bottomLeft" activeCell="E32" sqref="E32"/>
    </sheetView>
  </sheetViews>
  <sheetFormatPr defaultColWidth="10" defaultRowHeight="13.5"/>
  <cols>
    <col min="1" max="1" width="1.44166666666667" style="162" customWidth="1"/>
    <col min="2" max="2" width="29.6666666666667" style="162" customWidth="1"/>
    <col min="3" max="3" width="11.6666666666667" style="162" customWidth="1"/>
    <col min="4" max="4" width="29.6666666666667" style="162" customWidth="1"/>
    <col min="5" max="5" width="11.6666666666667" style="162" customWidth="1"/>
    <col min="6" max="6" width="13.1083333333333" style="162" customWidth="1"/>
    <col min="7" max="8" width="11.2166666666667" style="162" customWidth="1"/>
    <col min="9" max="9" width="1.44166666666667" style="162" customWidth="1"/>
    <col min="10" max="12" width="9.775" style="162" customWidth="1"/>
    <col min="13" max="16384" width="10" style="162"/>
  </cols>
  <sheetData>
    <row r="1" ht="24.9" customHeight="1" spans="1:9">
      <c r="A1" s="209"/>
      <c r="B1" s="130"/>
      <c r="C1" s="210"/>
      <c r="D1" s="210"/>
      <c r="H1" s="211" t="s">
        <v>124</v>
      </c>
      <c r="I1" s="197" t="s">
        <v>3</v>
      </c>
    </row>
    <row r="2" ht="22.95" customHeight="1" spans="1:9">
      <c r="A2" s="212"/>
      <c r="B2" s="213" t="s">
        <v>125</v>
      </c>
      <c r="C2" s="213"/>
      <c r="D2" s="213"/>
      <c r="E2" s="213"/>
      <c r="F2" s="214"/>
      <c r="G2" s="214"/>
      <c r="H2" s="214"/>
      <c r="I2" s="217"/>
    </row>
    <row r="3" ht="19.5" customHeight="1" spans="1:9">
      <c r="A3" s="212"/>
      <c r="B3" s="169" t="s">
        <v>5</v>
      </c>
      <c r="C3" s="169"/>
      <c r="D3" s="164"/>
      <c r="F3" s="215" t="s">
        <v>6</v>
      </c>
      <c r="G3" s="215"/>
      <c r="H3" s="215"/>
      <c r="I3" s="218"/>
    </row>
    <row r="4" ht="30" customHeight="1" spans="1:9">
      <c r="A4" s="212"/>
      <c r="B4" s="137" t="s">
        <v>7</v>
      </c>
      <c r="C4" s="137"/>
      <c r="D4" s="137" t="s">
        <v>8</v>
      </c>
      <c r="E4" s="137"/>
      <c r="F4" s="137"/>
      <c r="G4" s="137"/>
      <c r="H4" s="137"/>
      <c r="I4" s="219"/>
    </row>
    <row r="5" ht="30" customHeight="1" spans="1:9">
      <c r="A5" s="212"/>
      <c r="B5" s="137" t="s">
        <v>9</v>
      </c>
      <c r="C5" s="137" t="s">
        <v>10</v>
      </c>
      <c r="D5" s="137" t="s">
        <v>9</v>
      </c>
      <c r="E5" s="137" t="s">
        <v>59</v>
      </c>
      <c r="F5" s="159" t="s">
        <v>126</v>
      </c>
      <c r="G5" s="159" t="s">
        <v>127</v>
      </c>
      <c r="H5" s="159" t="s">
        <v>128</v>
      </c>
      <c r="I5" s="197"/>
    </row>
    <row r="6" s="128" customFormat="1" ht="22.95" customHeight="1" spans="1:9">
      <c r="A6" s="188"/>
      <c r="B6" s="194" t="s">
        <v>129</v>
      </c>
      <c r="C6" s="195">
        <v>2979.53</v>
      </c>
      <c r="D6" s="194" t="s">
        <v>130</v>
      </c>
      <c r="E6" s="195">
        <f>F6+H6</f>
        <v>2979.53</v>
      </c>
      <c r="F6" s="195">
        <f>F7+F14+F16+F18+F26</f>
        <v>2311.83</v>
      </c>
      <c r="G6" s="195"/>
      <c r="H6" s="195">
        <f>H28</f>
        <v>667.7</v>
      </c>
      <c r="I6" s="155"/>
    </row>
    <row r="7" s="128" customFormat="1" ht="22.95" customHeight="1" spans="1:9">
      <c r="A7" s="188"/>
      <c r="B7" s="194" t="s">
        <v>131</v>
      </c>
      <c r="C7" s="195">
        <v>2193.15</v>
      </c>
      <c r="D7" s="194" t="s">
        <v>132</v>
      </c>
      <c r="E7" s="195">
        <f>F7</f>
        <v>930.9</v>
      </c>
      <c r="F7" s="195">
        <v>930.9</v>
      </c>
      <c r="G7" s="195"/>
      <c r="H7" s="195"/>
      <c r="I7" s="155"/>
    </row>
    <row r="8" s="128" customFormat="1" ht="22.95" customHeight="1" spans="1:9">
      <c r="A8" s="188"/>
      <c r="B8" s="194" t="s">
        <v>133</v>
      </c>
      <c r="C8" s="195">
        <v>118.68</v>
      </c>
      <c r="D8" s="194" t="s">
        <v>134</v>
      </c>
      <c r="E8" s="195"/>
      <c r="F8" s="195"/>
      <c r="G8" s="195"/>
      <c r="H8" s="195"/>
      <c r="I8" s="155"/>
    </row>
    <row r="9" s="128" customFormat="1" ht="22.95" customHeight="1" spans="1:9">
      <c r="A9" s="188"/>
      <c r="B9" s="194" t="s">
        <v>135</v>
      </c>
      <c r="C9" s="195">
        <v>667.7</v>
      </c>
      <c r="D9" s="194" t="s">
        <v>136</v>
      </c>
      <c r="E9" s="195"/>
      <c r="F9" s="195"/>
      <c r="G9" s="195"/>
      <c r="H9" s="195"/>
      <c r="I9" s="155"/>
    </row>
    <row r="10" s="128" customFormat="1" ht="22.95" customHeight="1" spans="1:9">
      <c r="A10" s="188"/>
      <c r="B10" s="194" t="s">
        <v>137</v>
      </c>
      <c r="C10" s="195"/>
      <c r="D10" s="194" t="s">
        <v>138</v>
      </c>
      <c r="E10" s="195"/>
      <c r="F10" s="195"/>
      <c r="G10" s="195"/>
      <c r="H10" s="195"/>
      <c r="I10" s="155"/>
    </row>
    <row r="11" s="128" customFormat="1" ht="22.95" customHeight="1" spans="1:9">
      <c r="A11" s="188"/>
      <c r="B11" s="194" t="s">
        <v>131</v>
      </c>
      <c r="C11" s="195"/>
      <c r="D11" s="194" t="s">
        <v>139</v>
      </c>
      <c r="E11" s="195"/>
      <c r="F11" s="195"/>
      <c r="G11" s="195"/>
      <c r="H11" s="195"/>
      <c r="I11" s="155"/>
    </row>
    <row r="12" s="128" customFormat="1" ht="22.95" customHeight="1" spans="1:9">
      <c r="A12" s="188"/>
      <c r="B12" s="194" t="s">
        <v>133</v>
      </c>
      <c r="C12" s="195"/>
      <c r="D12" s="194" t="s">
        <v>140</v>
      </c>
      <c r="E12" s="195"/>
      <c r="F12" s="195"/>
      <c r="G12" s="195"/>
      <c r="H12" s="195"/>
      <c r="I12" s="155"/>
    </row>
    <row r="13" s="128" customFormat="1" ht="22.95" customHeight="1" spans="1:9">
      <c r="A13" s="188"/>
      <c r="B13" s="194" t="s">
        <v>135</v>
      </c>
      <c r="C13" s="195"/>
      <c r="D13" s="194" t="s">
        <v>141</v>
      </c>
      <c r="E13" s="195"/>
      <c r="F13" s="195"/>
      <c r="G13" s="195"/>
      <c r="H13" s="195"/>
      <c r="I13" s="155"/>
    </row>
    <row r="14" s="128" customFormat="1" ht="22.95" customHeight="1" spans="1:9">
      <c r="A14" s="188"/>
      <c r="B14" s="194" t="s">
        <v>142</v>
      </c>
      <c r="C14" s="195"/>
      <c r="D14" s="194" t="s">
        <v>143</v>
      </c>
      <c r="E14" s="195">
        <f>F14</f>
        <v>1109.47</v>
      </c>
      <c r="F14" s="195">
        <v>1109.47</v>
      </c>
      <c r="G14" s="195"/>
      <c r="H14" s="195"/>
      <c r="I14" s="155"/>
    </row>
    <row r="15" s="128" customFormat="1" ht="22.95" customHeight="1" spans="1:9">
      <c r="A15" s="188"/>
      <c r="B15" s="194" t="s">
        <v>142</v>
      </c>
      <c r="C15" s="195"/>
      <c r="D15" s="194" t="s">
        <v>144</v>
      </c>
      <c r="E15" s="195"/>
      <c r="F15" s="195"/>
      <c r="G15" s="195"/>
      <c r="H15" s="195"/>
      <c r="I15" s="155"/>
    </row>
    <row r="16" s="128" customFormat="1" ht="22.95" customHeight="1" spans="1:9">
      <c r="A16" s="188"/>
      <c r="B16" s="194" t="s">
        <v>142</v>
      </c>
      <c r="C16" s="195"/>
      <c r="D16" s="194" t="s">
        <v>145</v>
      </c>
      <c r="E16" s="195">
        <f>F16</f>
        <v>61.23</v>
      </c>
      <c r="F16" s="195">
        <v>61.23</v>
      </c>
      <c r="G16" s="195"/>
      <c r="H16" s="195"/>
      <c r="I16" s="155"/>
    </row>
    <row r="17" s="128" customFormat="1" ht="22.95" customHeight="1" spans="1:9">
      <c r="A17" s="188"/>
      <c r="B17" s="194" t="s">
        <v>142</v>
      </c>
      <c r="C17" s="195"/>
      <c r="D17" s="194" t="s">
        <v>146</v>
      </c>
      <c r="E17" s="195"/>
      <c r="F17" s="195"/>
      <c r="G17" s="195"/>
      <c r="H17" s="195"/>
      <c r="I17" s="155"/>
    </row>
    <row r="18" s="128" customFormat="1" ht="22.95" customHeight="1" spans="1:9">
      <c r="A18" s="188"/>
      <c r="B18" s="194" t="s">
        <v>142</v>
      </c>
      <c r="C18" s="195"/>
      <c r="D18" s="194" t="s">
        <v>147</v>
      </c>
      <c r="E18" s="195">
        <f>F18</f>
        <v>127.32</v>
      </c>
      <c r="F18" s="195">
        <v>127.32</v>
      </c>
      <c r="G18" s="195"/>
      <c r="H18" s="195"/>
      <c r="I18" s="155"/>
    </row>
    <row r="19" s="128" customFormat="1" ht="22.95" customHeight="1" spans="1:9">
      <c r="A19" s="188"/>
      <c r="B19" s="194" t="s">
        <v>142</v>
      </c>
      <c r="C19" s="195"/>
      <c r="D19" s="194" t="s">
        <v>148</v>
      </c>
      <c r="E19" s="195"/>
      <c r="F19" s="195"/>
      <c r="G19" s="195"/>
      <c r="H19" s="195"/>
      <c r="I19" s="155"/>
    </row>
    <row r="20" s="128" customFormat="1" ht="22.95" customHeight="1" spans="1:9">
      <c r="A20" s="188"/>
      <c r="B20" s="194" t="s">
        <v>142</v>
      </c>
      <c r="C20" s="195"/>
      <c r="D20" s="194" t="s">
        <v>149</v>
      </c>
      <c r="E20" s="195"/>
      <c r="F20" s="195"/>
      <c r="G20" s="195"/>
      <c r="H20" s="195"/>
      <c r="I20" s="155"/>
    </row>
    <row r="21" s="128" customFormat="1" ht="22.95" customHeight="1" spans="1:9">
      <c r="A21" s="188"/>
      <c r="B21" s="194" t="s">
        <v>142</v>
      </c>
      <c r="C21" s="195"/>
      <c r="D21" s="194" t="s">
        <v>150</v>
      </c>
      <c r="E21" s="195"/>
      <c r="F21" s="195"/>
      <c r="G21" s="195"/>
      <c r="H21" s="195"/>
      <c r="I21" s="155"/>
    </row>
    <row r="22" s="128" customFormat="1" ht="22.95" customHeight="1" spans="1:9">
      <c r="A22" s="188"/>
      <c r="B22" s="194" t="s">
        <v>142</v>
      </c>
      <c r="C22" s="195"/>
      <c r="D22" s="194" t="s">
        <v>151</v>
      </c>
      <c r="E22" s="195"/>
      <c r="F22" s="195"/>
      <c r="G22" s="195"/>
      <c r="H22" s="195"/>
      <c r="I22" s="155"/>
    </row>
    <row r="23" s="128" customFormat="1" ht="22.95" customHeight="1" spans="1:9">
      <c r="A23" s="188"/>
      <c r="B23" s="194" t="s">
        <v>142</v>
      </c>
      <c r="C23" s="195"/>
      <c r="D23" s="194" t="s">
        <v>152</v>
      </c>
      <c r="E23" s="195"/>
      <c r="F23" s="195"/>
      <c r="G23" s="195"/>
      <c r="H23" s="195"/>
      <c r="I23" s="155"/>
    </row>
    <row r="24" s="128" customFormat="1" ht="22.95" customHeight="1" spans="1:9">
      <c r="A24" s="188"/>
      <c r="B24" s="194" t="s">
        <v>142</v>
      </c>
      <c r="C24" s="195"/>
      <c r="D24" s="194" t="s">
        <v>153</v>
      </c>
      <c r="E24" s="195"/>
      <c r="F24" s="195"/>
      <c r="G24" s="195"/>
      <c r="H24" s="195"/>
      <c r="I24" s="155"/>
    </row>
    <row r="25" s="128" customFormat="1" ht="22.95" customHeight="1" spans="1:9">
      <c r="A25" s="188"/>
      <c r="B25" s="194" t="s">
        <v>142</v>
      </c>
      <c r="C25" s="195"/>
      <c r="D25" s="194" t="s">
        <v>154</v>
      </c>
      <c r="E25" s="195"/>
      <c r="F25" s="195"/>
      <c r="G25" s="195"/>
      <c r="H25" s="195"/>
      <c r="I25" s="155"/>
    </row>
    <row r="26" s="128" customFormat="1" ht="22.95" customHeight="1" spans="1:9">
      <c r="A26" s="188"/>
      <c r="B26" s="194" t="s">
        <v>142</v>
      </c>
      <c r="C26" s="195"/>
      <c r="D26" s="194" t="s">
        <v>155</v>
      </c>
      <c r="E26" s="195">
        <f>F26</f>
        <v>82.91</v>
      </c>
      <c r="F26" s="195">
        <v>82.91</v>
      </c>
      <c r="G26" s="195"/>
      <c r="H26" s="195"/>
      <c r="I26" s="155"/>
    </row>
    <row r="27" s="128" customFormat="1" ht="22.95" customHeight="1" spans="1:9">
      <c r="A27" s="188"/>
      <c r="B27" s="194" t="s">
        <v>142</v>
      </c>
      <c r="C27" s="195"/>
      <c r="D27" s="194" t="s">
        <v>156</v>
      </c>
      <c r="E27" s="195"/>
      <c r="F27" s="195"/>
      <c r="G27" s="195"/>
      <c r="H27" s="195"/>
      <c r="I27" s="155"/>
    </row>
    <row r="28" s="128" customFormat="1" ht="22.95" customHeight="1" spans="1:9">
      <c r="A28" s="188"/>
      <c r="B28" s="194" t="s">
        <v>142</v>
      </c>
      <c r="C28" s="195"/>
      <c r="D28" s="194" t="s">
        <v>157</v>
      </c>
      <c r="E28" s="195">
        <v>667.7</v>
      </c>
      <c r="G28" s="195"/>
      <c r="H28" s="195">
        <v>667.7</v>
      </c>
      <c r="I28" s="155"/>
    </row>
    <row r="29" s="128" customFormat="1" ht="22.95" customHeight="1" spans="1:9">
      <c r="A29" s="188"/>
      <c r="B29" s="194" t="s">
        <v>142</v>
      </c>
      <c r="C29" s="195"/>
      <c r="D29" s="194" t="s">
        <v>158</v>
      </c>
      <c r="E29" s="195"/>
      <c r="F29" s="195"/>
      <c r="G29" s="195"/>
      <c r="H29" s="195"/>
      <c r="I29" s="155"/>
    </row>
    <row r="30" s="128" customFormat="1" ht="22.95" customHeight="1" spans="1:9">
      <c r="A30" s="188"/>
      <c r="B30" s="194" t="s">
        <v>142</v>
      </c>
      <c r="C30" s="195"/>
      <c r="D30" s="194" t="s">
        <v>159</v>
      </c>
      <c r="E30" s="195"/>
      <c r="F30" s="195"/>
      <c r="G30" s="195"/>
      <c r="H30" s="195"/>
      <c r="I30" s="155"/>
    </row>
    <row r="31" s="128" customFormat="1" ht="22.95" customHeight="1" spans="1:9">
      <c r="A31" s="188"/>
      <c r="B31" s="194" t="s">
        <v>142</v>
      </c>
      <c r="C31" s="195"/>
      <c r="D31" s="194" t="s">
        <v>160</v>
      </c>
      <c r="E31" s="195"/>
      <c r="F31" s="195"/>
      <c r="G31" s="195"/>
      <c r="H31" s="195"/>
      <c r="I31" s="155"/>
    </row>
    <row r="32" s="128" customFormat="1" ht="22.95" customHeight="1" spans="1:9">
      <c r="A32" s="188"/>
      <c r="B32" s="194" t="s">
        <v>142</v>
      </c>
      <c r="C32" s="195"/>
      <c r="D32" s="194" t="s">
        <v>161</v>
      </c>
      <c r="E32" s="195"/>
      <c r="F32" s="195"/>
      <c r="G32" s="195"/>
      <c r="H32" s="195"/>
      <c r="I32" s="155"/>
    </row>
    <row r="33" s="128" customFormat="1" ht="22.95" customHeight="1" spans="1:9">
      <c r="A33" s="188"/>
      <c r="B33" s="194" t="s">
        <v>142</v>
      </c>
      <c r="C33" s="195"/>
      <c r="D33" s="194" t="s">
        <v>162</v>
      </c>
      <c r="E33" s="195"/>
      <c r="F33" s="195"/>
      <c r="G33" s="195"/>
      <c r="H33" s="195"/>
      <c r="I33" s="155"/>
    </row>
    <row r="34" ht="9.75" customHeight="1" spans="1:9">
      <c r="A34" s="216"/>
      <c r="B34" s="216"/>
      <c r="C34" s="216"/>
      <c r="D34" s="164"/>
      <c r="E34" s="216"/>
      <c r="F34" s="216"/>
      <c r="G34" s="216"/>
      <c r="H34" s="216"/>
      <c r="I34" s="220"/>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5"/>
  <sheetViews>
    <sheetView workbookViewId="0">
      <pane ySplit="6" topLeftCell="A7" activePane="bottomLeft" state="frozen"/>
      <selection/>
      <selection pane="bottomLeft" activeCell="E10" sqref="E10"/>
    </sheetView>
  </sheetViews>
  <sheetFormatPr defaultColWidth="10" defaultRowHeight="13.5"/>
  <cols>
    <col min="1" max="1" width="1.44166666666667" style="162" customWidth="1"/>
    <col min="2" max="3" width="5.88333333333333" style="162" customWidth="1"/>
    <col min="4" max="4" width="11.6666666666667" style="162" customWidth="1"/>
    <col min="5" max="5" width="23.4416666666667" style="162" customWidth="1"/>
    <col min="6" max="6" width="10.8833333333333" style="162" customWidth="1"/>
    <col min="7" max="7" width="10.775" style="162" customWidth="1"/>
    <col min="8" max="8" width="10.8833333333333" style="162" customWidth="1"/>
    <col min="9" max="9" width="8.44166666666667" style="162" customWidth="1"/>
    <col min="10" max="10" width="10.1083333333333" style="162" customWidth="1"/>
    <col min="11" max="11" width="8.10833333333333" style="162" customWidth="1"/>
    <col min="12" max="12" width="5.88333333333333" style="162" customWidth="1"/>
    <col min="13" max="13" width="8.88333333333333" style="162" customWidth="1"/>
    <col min="14" max="14" width="9.775" style="162" customWidth="1"/>
    <col min="15" max="15" width="7.21666666666667" style="162" customWidth="1"/>
    <col min="16" max="16" width="8.33333333333333" style="162" customWidth="1"/>
    <col min="17" max="23" width="5.88333333333333" style="162" customWidth="1"/>
    <col min="24" max="26" width="7.21666666666667" style="162" customWidth="1"/>
    <col min="27" max="33" width="5.88333333333333" style="162" customWidth="1"/>
    <col min="34" max="39" width="7.21666666666667" style="162" customWidth="1"/>
    <col min="40" max="40" width="1.44166666666667" style="162" customWidth="1"/>
    <col min="41" max="42" width="9.775" style="162" customWidth="1"/>
    <col min="43" max="16384" width="10" style="162"/>
  </cols>
  <sheetData>
    <row r="1" ht="24.9" customHeight="1" spans="1:40">
      <c r="A1" s="184"/>
      <c r="B1" s="130"/>
      <c r="C1" s="130"/>
      <c r="D1" s="185"/>
      <c r="E1" s="185"/>
      <c r="F1" s="163"/>
      <c r="H1" s="163"/>
      <c r="I1" s="185"/>
      <c r="J1" s="185"/>
      <c r="K1" s="163"/>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6" t="s">
        <v>163</v>
      </c>
      <c r="AN1" s="207"/>
    </row>
    <row r="2" ht="22.95" customHeight="1" spans="1:40">
      <c r="A2" s="163"/>
      <c r="B2" s="167" t="s">
        <v>164</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207"/>
    </row>
    <row r="3" ht="19.5" customHeight="1" spans="1:40">
      <c r="A3" s="168"/>
      <c r="B3" s="169" t="s">
        <v>5</v>
      </c>
      <c r="C3" s="169"/>
      <c r="D3" s="169"/>
      <c r="E3" s="169"/>
      <c r="F3" s="201"/>
      <c r="G3" s="168"/>
      <c r="H3" s="187"/>
      <c r="I3" s="201"/>
      <c r="J3" s="201"/>
      <c r="K3" s="206"/>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187" t="s">
        <v>6</v>
      </c>
      <c r="AM3" s="187"/>
      <c r="AN3" s="208"/>
    </row>
    <row r="4" ht="24.45" customHeight="1" spans="1:40">
      <c r="A4" s="166"/>
      <c r="B4" s="159" t="s">
        <v>9</v>
      </c>
      <c r="C4" s="159"/>
      <c r="D4" s="159"/>
      <c r="E4" s="159"/>
      <c r="F4" s="159" t="s">
        <v>165</v>
      </c>
      <c r="G4" s="159" t="s">
        <v>166</v>
      </c>
      <c r="H4" s="159"/>
      <c r="I4" s="159"/>
      <c r="J4" s="159"/>
      <c r="K4" s="159"/>
      <c r="L4" s="159"/>
      <c r="M4" s="159"/>
      <c r="N4" s="159"/>
      <c r="O4" s="159"/>
      <c r="P4" s="159"/>
      <c r="Q4" s="159" t="s">
        <v>167</v>
      </c>
      <c r="R4" s="159"/>
      <c r="S4" s="159"/>
      <c r="T4" s="159"/>
      <c r="U4" s="159"/>
      <c r="V4" s="159"/>
      <c r="W4" s="159"/>
      <c r="X4" s="159"/>
      <c r="Y4" s="159"/>
      <c r="Z4" s="159"/>
      <c r="AA4" s="159" t="s">
        <v>168</v>
      </c>
      <c r="AB4" s="159"/>
      <c r="AC4" s="159"/>
      <c r="AD4" s="159"/>
      <c r="AE4" s="159"/>
      <c r="AF4" s="159"/>
      <c r="AG4" s="159"/>
      <c r="AH4" s="159"/>
      <c r="AI4" s="159"/>
      <c r="AJ4" s="159"/>
      <c r="AK4" s="159"/>
      <c r="AL4" s="159"/>
      <c r="AM4" s="159"/>
      <c r="AN4" s="197"/>
    </row>
    <row r="5" ht="24.45" customHeight="1" spans="1:40">
      <c r="A5" s="166"/>
      <c r="B5" s="159" t="s">
        <v>80</v>
      </c>
      <c r="C5" s="159"/>
      <c r="D5" s="159" t="s">
        <v>70</v>
      </c>
      <c r="E5" s="159" t="s">
        <v>71</v>
      </c>
      <c r="F5" s="159"/>
      <c r="G5" s="159" t="s">
        <v>59</v>
      </c>
      <c r="H5" s="159" t="s">
        <v>169</v>
      </c>
      <c r="I5" s="159"/>
      <c r="J5" s="159"/>
      <c r="K5" s="159" t="s">
        <v>170</v>
      </c>
      <c r="L5" s="159"/>
      <c r="M5" s="159"/>
      <c r="N5" s="159" t="s">
        <v>171</v>
      </c>
      <c r="O5" s="159"/>
      <c r="P5" s="159"/>
      <c r="Q5" s="159" t="s">
        <v>59</v>
      </c>
      <c r="R5" s="159" t="s">
        <v>169</v>
      </c>
      <c r="S5" s="159"/>
      <c r="T5" s="159"/>
      <c r="U5" s="159" t="s">
        <v>170</v>
      </c>
      <c r="V5" s="159"/>
      <c r="W5" s="159"/>
      <c r="X5" s="159" t="s">
        <v>171</v>
      </c>
      <c r="Y5" s="159"/>
      <c r="Z5" s="159"/>
      <c r="AA5" s="159" t="s">
        <v>59</v>
      </c>
      <c r="AB5" s="159" t="s">
        <v>169</v>
      </c>
      <c r="AC5" s="159"/>
      <c r="AD5" s="159"/>
      <c r="AE5" s="159" t="s">
        <v>170</v>
      </c>
      <c r="AF5" s="159"/>
      <c r="AG5" s="159"/>
      <c r="AH5" s="159" t="s">
        <v>171</v>
      </c>
      <c r="AI5" s="159"/>
      <c r="AJ5" s="159"/>
      <c r="AK5" s="159" t="s">
        <v>172</v>
      </c>
      <c r="AL5" s="159"/>
      <c r="AM5" s="159"/>
      <c r="AN5" s="197"/>
    </row>
    <row r="6" ht="39" customHeight="1" spans="1:40">
      <c r="A6" s="164"/>
      <c r="B6" s="159" t="s">
        <v>81</v>
      </c>
      <c r="C6" s="159" t="s">
        <v>82</v>
      </c>
      <c r="D6" s="159"/>
      <c r="E6" s="159"/>
      <c r="F6" s="159"/>
      <c r="G6" s="159"/>
      <c r="H6" s="159" t="s">
        <v>173</v>
      </c>
      <c r="I6" s="159" t="s">
        <v>76</v>
      </c>
      <c r="J6" s="159" t="s">
        <v>77</v>
      </c>
      <c r="K6" s="159" t="s">
        <v>173</v>
      </c>
      <c r="L6" s="159" t="s">
        <v>76</v>
      </c>
      <c r="M6" s="159" t="s">
        <v>77</v>
      </c>
      <c r="N6" s="159" t="s">
        <v>173</v>
      </c>
      <c r="O6" s="159" t="s">
        <v>174</v>
      </c>
      <c r="P6" s="159" t="s">
        <v>175</v>
      </c>
      <c r="Q6" s="159"/>
      <c r="R6" s="159" t="s">
        <v>173</v>
      </c>
      <c r="S6" s="159" t="s">
        <v>76</v>
      </c>
      <c r="T6" s="159" t="s">
        <v>77</v>
      </c>
      <c r="U6" s="159" t="s">
        <v>173</v>
      </c>
      <c r="V6" s="159" t="s">
        <v>76</v>
      </c>
      <c r="W6" s="159" t="s">
        <v>77</v>
      </c>
      <c r="X6" s="159" t="s">
        <v>173</v>
      </c>
      <c r="Y6" s="159" t="s">
        <v>174</v>
      </c>
      <c r="Z6" s="159" t="s">
        <v>175</v>
      </c>
      <c r="AA6" s="159"/>
      <c r="AB6" s="159" t="s">
        <v>173</v>
      </c>
      <c r="AC6" s="159" t="s">
        <v>76</v>
      </c>
      <c r="AD6" s="159" t="s">
        <v>77</v>
      </c>
      <c r="AE6" s="159" t="s">
        <v>173</v>
      </c>
      <c r="AF6" s="159" t="s">
        <v>76</v>
      </c>
      <c r="AG6" s="159" t="s">
        <v>77</v>
      </c>
      <c r="AH6" s="159" t="s">
        <v>173</v>
      </c>
      <c r="AI6" s="159" t="s">
        <v>174</v>
      </c>
      <c r="AJ6" s="159" t="s">
        <v>175</v>
      </c>
      <c r="AK6" s="159" t="s">
        <v>173</v>
      </c>
      <c r="AL6" s="159" t="s">
        <v>174</v>
      </c>
      <c r="AM6" s="159" t="s">
        <v>175</v>
      </c>
      <c r="AN6" s="197"/>
    </row>
    <row r="7" s="128" customFormat="1" ht="20.1" customHeight="1" spans="1:40">
      <c r="A7" s="188"/>
      <c r="B7" s="189"/>
      <c r="C7" s="189"/>
      <c r="D7" s="190"/>
      <c r="E7" s="141" t="s">
        <v>72</v>
      </c>
      <c r="F7" s="191">
        <f t="shared" ref="F7:K7" si="0">F8</f>
        <v>2979.53</v>
      </c>
      <c r="G7" s="191">
        <f t="shared" si="0"/>
        <v>2979.53</v>
      </c>
      <c r="H7" s="191">
        <f t="shared" si="0"/>
        <v>2193.15</v>
      </c>
      <c r="I7" s="191">
        <f t="shared" si="0"/>
        <v>935.06</v>
      </c>
      <c r="J7" s="191">
        <f t="shared" si="0"/>
        <v>1258.09</v>
      </c>
      <c r="K7" s="191">
        <f t="shared" si="0"/>
        <v>118.68</v>
      </c>
      <c r="L7" s="191"/>
      <c r="M7" s="191">
        <f>M8</f>
        <v>118.68</v>
      </c>
      <c r="N7" s="191">
        <f>N8</f>
        <v>667.7</v>
      </c>
      <c r="O7" s="191"/>
      <c r="P7" s="191">
        <f>P8</f>
        <v>667.7</v>
      </c>
      <c r="Q7" s="191"/>
      <c r="R7" s="191"/>
      <c r="S7" s="191"/>
      <c r="T7" s="191"/>
      <c r="U7" s="191"/>
      <c r="V7" s="191"/>
      <c r="W7" s="191"/>
      <c r="X7" s="191"/>
      <c r="Y7" s="191"/>
      <c r="Z7" s="191"/>
      <c r="AA7" s="191"/>
      <c r="AB7" s="191"/>
      <c r="AC7" s="191"/>
      <c r="AD7" s="191"/>
      <c r="AE7" s="191"/>
      <c r="AF7" s="191"/>
      <c r="AG7" s="191"/>
      <c r="AH7" s="191"/>
      <c r="AI7" s="191"/>
      <c r="AJ7" s="191"/>
      <c r="AK7" s="191"/>
      <c r="AL7" s="191"/>
      <c r="AM7" s="191"/>
      <c r="AN7" s="198"/>
    </row>
    <row r="8" s="128" customFormat="1" ht="20.1" customHeight="1" spans="1:40">
      <c r="A8" s="188"/>
      <c r="B8" s="192" t="s">
        <v>23</v>
      </c>
      <c r="C8" s="192" t="s">
        <v>23</v>
      </c>
      <c r="D8" s="194">
        <v>303001</v>
      </c>
      <c r="E8" s="194" t="s">
        <v>73</v>
      </c>
      <c r="F8" s="195">
        <f>F9+F21+F33</f>
        <v>2979.53</v>
      </c>
      <c r="G8" s="195">
        <f>H8+K8+N8</f>
        <v>2979.53</v>
      </c>
      <c r="H8" s="195">
        <f>I8+J8</f>
        <v>2193.15</v>
      </c>
      <c r="I8" s="195">
        <f>I9+I21+I33</f>
        <v>935.06</v>
      </c>
      <c r="J8" s="195">
        <f>J21</f>
        <v>1258.09</v>
      </c>
      <c r="K8" s="195">
        <f>K21</f>
        <v>118.68</v>
      </c>
      <c r="L8" s="195"/>
      <c r="M8" s="195">
        <f t="shared" ref="M8:P8" si="1">M21</f>
        <v>118.68</v>
      </c>
      <c r="N8" s="195">
        <f t="shared" si="1"/>
        <v>667.7</v>
      </c>
      <c r="O8" s="195"/>
      <c r="P8" s="195">
        <f t="shared" si="1"/>
        <v>667.7</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8"/>
    </row>
    <row r="9" s="128" customFormat="1" ht="20.1" customHeight="1" spans="1:40">
      <c r="A9" s="188"/>
      <c r="B9" s="192"/>
      <c r="C9" s="192"/>
      <c r="D9" s="194"/>
      <c r="E9" s="194" t="s">
        <v>176</v>
      </c>
      <c r="F9" s="195">
        <f>F10+F11+F12+F13+F14+F15+F16+F17+F18+F19+F20</f>
        <v>814.59</v>
      </c>
      <c r="G9" s="195">
        <f>H9</f>
        <v>814.59</v>
      </c>
      <c r="H9" s="195">
        <f>I9</f>
        <v>814.59</v>
      </c>
      <c r="I9" s="195">
        <v>814.59</v>
      </c>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8"/>
    </row>
    <row r="10" s="128" customFormat="1" ht="20.1" customHeight="1" spans="2:9">
      <c r="B10" s="176"/>
      <c r="C10" s="176"/>
      <c r="E10" s="128" t="s">
        <v>177</v>
      </c>
      <c r="F10" s="195">
        <f t="shared" ref="F10:H25" si="2">G10</f>
        <v>98.24</v>
      </c>
      <c r="G10" s="195">
        <f t="shared" si="2"/>
        <v>98.24</v>
      </c>
      <c r="H10" s="195">
        <f t="shared" si="2"/>
        <v>98.24</v>
      </c>
      <c r="I10" s="128">
        <v>98.24</v>
      </c>
    </row>
    <row r="11" s="128" customFormat="1" ht="20.1" customHeight="1" spans="2:9">
      <c r="B11" s="176"/>
      <c r="C11" s="176"/>
      <c r="E11" s="128" t="s">
        <v>178</v>
      </c>
      <c r="F11" s="195">
        <f t="shared" si="2"/>
        <v>172.71</v>
      </c>
      <c r="G11" s="195">
        <f t="shared" si="2"/>
        <v>172.71</v>
      </c>
      <c r="H11" s="195">
        <f t="shared" si="2"/>
        <v>172.71</v>
      </c>
      <c r="I11" s="128">
        <v>172.71</v>
      </c>
    </row>
    <row r="12" s="128" customFormat="1" ht="20.1" customHeight="1" spans="2:9">
      <c r="B12" s="176"/>
      <c r="C12" s="176"/>
      <c r="E12" s="128" t="s">
        <v>179</v>
      </c>
      <c r="F12" s="195">
        <f t="shared" si="2"/>
        <v>4.77</v>
      </c>
      <c r="G12" s="195">
        <f t="shared" si="2"/>
        <v>4.77</v>
      </c>
      <c r="H12" s="195">
        <f t="shared" si="2"/>
        <v>4.77</v>
      </c>
      <c r="I12" s="128">
        <v>4.77</v>
      </c>
    </row>
    <row r="13" s="128" customFormat="1" ht="20.1" customHeight="1" spans="2:9">
      <c r="B13" s="176"/>
      <c r="C13" s="176"/>
      <c r="E13" s="128" t="s">
        <v>180</v>
      </c>
      <c r="F13" s="202">
        <f t="shared" si="2"/>
        <v>91.41</v>
      </c>
      <c r="G13" s="202">
        <f t="shared" si="2"/>
        <v>91.41</v>
      </c>
      <c r="H13" s="202">
        <f t="shared" si="2"/>
        <v>91.41</v>
      </c>
      <c r="I13" s="128">
        <v>91.41</v>
      </c>
    </row>
    <row r="14" s="128" customFormat="1" ht="20.1" customHeight="1" spans="2:9">
      <c r="B14" s="176"/>
      <c r="C14" s="176"/>
      <c r="E14" s="128" t="s">
        <v>181</v>
      </c>
      <c r="F14" s="202">
        <f t="shared" si="2"/>
        <v>34.51</v>
      </c>
      <c r="G14" s="202">
        <f t="shared" si="2"/>
        <v>34.51</v>
      </c>
      <c r="H14" s="202">
        <f t="shared" si="2"/>
        <v>34.51</v>
      </c>
      <c r="I14" s="128">
        <v>34.51</v>
      </c>
    </row>
    <row r="15" s="128" customFormat="1" ht="20.1" customHeight="1" spans="2:9">
      <c r="B15" s="176"/>
      <c r="C15" s="176"/>
      <c r="E15" s="128" t="s">
        <v>182</v>
      </c>
      <c r="F15" s="202">
        <f t="shared" si="2"/>
        <v>4.8</v>
      </c>
      <c r="G15" s="202">
        <f t="shared" si="2"/>
        <v>4.8</v>
      </c>
      <c r="H15" s="202">
        <f t="shared" si="2"/>
        <v>4.8</v>
      </c>
      <c r="I15" s="128">
        <v>4.8</v>
      </c>
    </row>
    <row r="16" s="128" customFormat="1" ht="20.1" customHeight="1" spans="2:9">
      <c r="B16" s="176"/>
      <c r="C16" s="176"/>
      <c r="E16" s="128" t="s">
        <v>183</v>
      </c>
      <c r="F16" s="202">
        <f t="shared" si="2"/>
        <v>28.27</v>
      </c>
      <c r="G16" s="202">
        <f t="shared" si="2"/>
        <v>28.27</v>
      </c>
      <c r="H16" s="202">
        <f t="shared" si="2"/>
        <v>28.27</v>
      </c>
      <c r="I16" s="128">
        <v>28.27</v>
      </c>
    </row>
    <row r="17" s="128" customFormat="1" ht="20.1" customHeight="1" spans="2:9">
      <c r="B17" s="176"/>
      <c r="C17" s="176"/>
      <c r="E17" s="128" t="s">
        <v>184</v>
      </c>
      <c r="F17" s="202">
        <f t="shared" si="2"/>
        <v>2.16</v>
      </c>
      <c r="G17" s="202">
        <f t="shared" si="2"/>
        <v>2.16</v>
      </c>
      <c r="H17" s="202">
        <f t="shared" si="2"/>
        <v>2.16</v>
      </c>
      <c r="I17" s="128">
        <v>2.16</v>
      </c>
    </row>
    <row r="18" s="128" customFormat="1" ht="20.1" customHeight="1" spans="2:9">
      <c r="B18" s="176"/>
      <c r="C18" s="176"/>
      <c r="E18" s="128" t="s">
        <v>185</v>
      </c>
      <c r="F18" s="202">
        <f t="shared" si="2"/>
        <v>1.93</v>
      </c>
      <c r="G18" s="202">
        <f t="shared" si="2"/>
        <v>1.93</v>
      </c>
      <c r="H18" s="202">
        <f t="shared" si="2"/>
        <v>1.93</v>
      </c>
      <c r="I18" s="128">
        <v>1.93</v>
      </c>
    </row>
    <row r="19" s="128" customFormat="1" ht="20.1" customHeight="1" spans="2:9">
      <c r="B19" s="176"/>
      <c r="C19" s="176"/>
      <c r="E19" s="128" t="s">
        <v>120</v>
      </c>
      <c r="F19" s="202">
        <f t="shared" si="2"/>
        <v>68.23</v>
      </c>
      <c r="G19" s="202">
        <f t="shared" si="2"/>
        <v>68.23</v>
      </c>
      <c r="H19" s="202">
        <f t="shared" si="2"/>
        <v>68.23</v>
      </c>
      <c r="I19" s="128">
        <v>68.23</v>
      </c>
    </row>
    <row r="20" s="128" customFormat="1" ht="20.1" customHeight="1" spans="2:9">
      <c r="B20" s="176"/>
      <c r="C20" s="176"/>
      <c r="E20" s="128" t="s">
        <v>186</v>
      </c>
      <c r="F20" s="202">
        <f t="shared" si="2"/>
        <v>307.56</v>
      </c>
      <c r="G20" s="202">
        <f t="shared" si="2"/>
        <v>307.56</v>
      </c>
      <c r="H20" s="202">
        <f t="shared" si="2"/>
        <v>307.56</v>
      </c>
      <c r="I20" s="128">
        <v>307.56</v>
      </c>
    </row>
    <row r="21" s="128" customFormat="1" ht="20.1" customHeight="1" spans="2:16">
      <c r="B21" s="176"/>
      <c r="C21" s="176"/>
      <c r="E21" s="128" t="s">
        <v>187</v>
      </c>
      <c r="F21" s="203">
        <f>G21+J21+K21+N21</f>
        <v>2128.85</v>
      </c>
      <c r="G21" s="203">
        <f t="shared" si="2"/>
        <v>84.38</v>
      </c>
      <c r="H21" s="203">
        <f t="shared" ref="H21:I21" si="3">H22+H23+H24+H25+H26+H27+H28+H29+H30+H31+H32</f>
        <v>84.38</v>
      </c>
      <c r="I21" s="203">
        <f t="shared" si="3"/>
        <v>84.38</v>
      </c>
      <c r="J21" s="128">
        <f>J32</f>
        <v>1258.09</v>
      </c>
      <c r="K21" s="203">
        <f>K32</f>
        <v>118.68</v>
      </c>
      <c r="M21" s="128">
        <f>M32</f>
        <v>118.68</v>
      </c>
      <c r="N21" s="128">
        <f>N32</f>
        <v>667.7</v>
      </c>
      <c r="P21" s="128">
        <f>P32</f>
        <v>667.7</v>
      </c>
    </row>
    <row r="22" s="128" customFormat="1" ht="20.1" customHeight="1" spans="2:9">
      <c r="B22" s="176"/>
      <c r="C22" s="176"/>
      <c r="E22" s="128" t="s">
        <v>188</v>
      </c>
      <c r="F22" s="204">
        <f t="shared" ref="F22:H32" si="4">G22</f>
        <v>8.1</v>
      </c>
      <c r="G22" s="204">
        <f t="shared" si="2"/>
        <v>8.1</v>
      </c>
      <c r="H22" s="205">
        <f t="shared" si="2"/>
        <v>8.1</v>
      </c>
      <c r="I22" s="128">
        <v>8.1</v>
      </c>
    </row>
    <row r="23" s="128" customFormat="1" ht="20.1" customHeight="1" spans="2:9">
      <c r="B23" s="176"/>
      <c r="C23" s="176"/>
      <c r="E23" s="128" t="s">
        <v>189</v>
      </c>
      <c r="F23" s="205">
        <f t="shared" si="4"/>
        <v>0.81</v>
      </c>
      <c r="G23" s="205">
        <f t="shared" si="2"/>
        <v>0.81</v>
      </c>
      <c r="H23" s="205">
        <f t="shared" si="2"/>
        <v>0.81</v>
      </c>
      <c r="I23" s="128">
        <v>0.81</v>
      </c>
    </row>
    <row r="24" s="128" customFormat="1" ht="20.1" customHeight="1" spans="2:9">
      <c r="B24" s="176"/>
      <c r="C24" s="176"/>
      <c r="E24" s="128" t="s">
        <v>190</v>
      </c>
      <c r="F24" s="205">
        <f t="shared" si="4"/>
        <v>1.35</v>
      </c>
      <c r="G24" s="205">
        <f t="shared" si="2"/>
        <v>1.35</v>
      </c>
      <c r="H24" s="205">
        <f t="shared" si="2"/>
        <v>1.35</v>
      </c>
      <c r="I24" s="128">
        <v>1.35</v>
      </c>
    </row>
    <row r="25" s="128" customFormat="1" ht="20.1" customHeight="1" spans="2:9">
      <c r="B25" s="176"/>
      <c r="C25" s="176"/>
      <c r="E25" s="128" t="s">
        <v>191</v>
      </c>
      <c r="F25" s="205">
        <f t="shared" si="4"/>
        <v>9.05</v>
      </c>
      <c r="G25" s="205">
        <f t="shared" si="2"/>
        <v>9.05</v>
      </c>
      <c r="H25" s="205">
        <f t="shared" si="2"/>
        <v>9.05</v>
      </c>
      <c r="I25" s="128">
        <v>9.05</v>
      </c>
    </row>
    <row r="26" s="128" customFormat="1" ht="20.1" customHeight="1" spans="2:9">
      <c r="B26" s="176"/>
      <c r="C26" s="176"/>
      <c r="E26" s="128" t="s">
        <v>192</v>
      </c>
      <c r="F26" s="205">
        <f t="shared" si="4"/>
        <v>11.34</v>
      </c>
      <c r="G26" s="205">
        <f t="shared" si="4"/>
        <v>11.34</v>
      </c>
      <c r="H26" s="205">
        <f t="shared" si="4"/>
        <v>11.34</v>
      </c>
      <c r="I26" s="128">
        <v>11.34</v>
      </c>
    </row>
    <row r="27" s="128" customFormat="1" spans="2:9">
      <c r="B27" s="176"/>
      <c r="C27" s="176"/>
      <c r="E27" s="128" t="s">
        <v>193</v>
      </c>
      <c r="F27" s="205">
        <f t="shared" si="4"/>
        <v>1.8</v>
      </c>
      <c r="G27" s="205">
        <f t="shared" si="4"/>
        <v>1.8</v>
      </c>
      <c r="H27" s="205">
        <f t="shared" si="4"/>
        <v>1.8</v>
      </c>
      <c r="I27" s="128">
        <v>1.8</v>
      </c>
    </row>
    <row r="28" s="128" customFormat="1" spans="2:9">
      <c r="B28" s="176"/>
      <c r="C28" s="176"/>
      <c r="E28" s="128" t="s">
        <v>194</v>
      </c>
      <c r="F28" s="205">
        <f t="shared" si="4"/>
        <v>11.52</v>
      </c>
      <c r="G28" s="205">
        <f t="shared" si="4"/>
        <v>11.52</v>
      </c>
      <c r="H28" s="205">
        <f t="shared" si="4"/>
        <v>11.52</v>
      </c>
      <c r="I28" s="128">
        <v>11.52</v>
      </c>
    </row>
    <row r="29" s="128" customFormat="1" spans="2:9">
      <c r="B29" s="176"/>
      <c r="C29" s="176"/>
      <c r="E29" s="128" t="s">
        <v>195</v>
      </c>
      <c r="F29" s="205">
        <f t="shared" si="4"/>
        <v>2.95</v>
      </c>
      <c r="G29" s="205">
        <f t="shared" si="4"/>
        <v>2.95</v>
      </c>
      <c r="H29" s="205">
        <f t="shared" si="4"/>
        <v>2.95</v>
      </c>
      <c r="I29" s="128">
        <v>2.95</v>
      </c>
    </row>
    <row r="30" s="128" customFormat="1" spans="2:9">
      <c r="B30" s="176"/>
      <c r="C30" s="176"/>
      <c r="E30" s="128" t="s">
        <v>196</v>
      </c>
      <c r="F30" s="205">
        <f t="shared" si="4"/>
        <v>5.56</v>
      </c>
      <c r="G30" s="205">
        <f t="shared" si="4"/>
        <v>5.56</v>
      </c>
      <c r="H30" s="205">
        <f t="shared" si="4"/>
        <v>5.56</v>
      </c>
      <c r="I30" s="128">
        <v>5.56</v>
      </c>
    </row>
    <row r="31" s="128" customFormat="1" spans="2:9">
      <c r="B31" s="176"/>
      <c r="C31" s="176"/>
      <c r="E31" s="128" t="s">
        <v>197</v>
      </c>
      <c r="F31" s="205">
        <f t="shared" si="4"/>
        <v>14.04</v>
      </c>
      <c r="G31" s="205">
        <f t="shared" si="4"/>
        <v>14.04</v>
      </c>
      <c r="H31" s="205">
        <f t="shared" si="4"/>
        <v>14.04</v>
      </c>
      <c r="I31" s="128">
        <v>14.04</v>
      </c>
    </row>
    <row r="32" s="128" customFormat="1" spans="2:16">
      <c r="B32" s="176"/>
      <c r="C32" s="176"/>
      <c r="E32" s="128" t="s">
        <v>198</v>
      </c>
      <c r="F32" s="205">
        <f t="shared" si="4"/>
        <v>804.24</v>
      </c>
      <c r="G32" s="205">
        <f>H32+K32+N32</f>
        <v>804.24</v>
      </c>
      <c r="H32" s="205">
        <f t="shared" si="4"/>
        <v>17.86</v>
      </c>
      <c r="I32" s="128">
        <v>17.86</v>
      </c>
      <c r="J32" s="128">
        <v>1258.09</v>
      </c>
      <c r="K32" s="128">
        <f>M32</f>
        <v>118.68</v>
      </c>
      <c r="M32" s="128">
        <v>118.68</v>
      </c>
      <c r="N32" s="128">
        <f>P32</f>
        <v>667.7</v>
      </c>
      <c r="P32" s="128">
        <v>667.7</v>
      </c>
    </row>
    <row r="33" s="128" customFormat="1" spans="2:9">
      <c r="B33" s="176"/>
      <c r="C33" s="176"/>
      <c r="F33" s="203">
        <f>F34+F35</f>
        <v>36.09</v>
      </c>
      <c r="G33" s="203">
        <f t="shared" ref="G33:I33" si="5">G34+G35</f>
        <v>36.09</v>
      </c>
      <c r="H33" s="203">
        <f t="shared" si="5"/>
        <v>36.09</v>
      </c>
      <c r="I33" s="203">
        <f t="shared" si="5"/>
        <v>36.09</v>
      </c>
    </row>
    <row r="34" s="128" customFormat="1" spans="2:9">
      <c r="B34" s="176"/>
      <c r="C34" s="176"/>
      <c r="E34" s="128" t="s">
        <v>199</v>
      </c>
      <c r="F34" s="204">
        <f t="shared" ref="F34:H35" si="6">G34</f>
        <v>34.01</v>
      </c>
      <c r="G34" s="204">
        <f t="shared" si="6"/>
        <v>34.01</v>
      </c>
      <c r="H34" s="205">
        <f t="shared" si="6"/>
        <v>34.01</v>
      </c>
      <c r="I34" s="128">
        <v>34.01</v>
      </c>
    </row>
    <row r="35" s="128" customFormat="1" spans="2:9">
      <c r="B35" s="176"/>
      <c r="C35" s="176"/>
      <c r="E35" s="128" t="s">
        <v>200</v>
      </c>
      <c r="F35" s="204">
        <f t="shared" si="6"/>
        <v>2.08</v>
      </c>
      <c r="G35" s="204">
        <f t="shared" si="6"/>
        <v>2.08</v>
      </c>
      <c r="H35" s="205">
        <f t="shared" si="6"/>
        <v>2.08</v>
      </c>
      <c r="I35" s="128">
        <v>2.08</v>
      </c>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pane ySplit="6" topLeftCell="A7" activePane="bottomLeft" state="frozen"/>
      <selection/>
      <selection pane="bottomLeft" activeCell="E8" sqref="E8"/>
    </sheetView>
  </sheetViews>
  <sheetFormatPr defaultColWidth="10" defaultRowHeight="13.5"/>
  <cols>
    <col min="1" max="1" width="1.44166666666667" style="162" customWidth="1"/>
    <col min="2" max="4" width="6.10833333333333" style="162" customWidth="1"/>
    <col min="5" max="5" width="16.8833333333333" style="162" customWidth="1"/>
    <col min="6" max="6" width="41" style="162" customWidth="1"/>
    <col min="7" max="9" width="16.3333333333333" style="162" customWidth="1"/>
    <col min="10" max="10" width="1.44166666666667" style="162" customWidth="1"/>
    <col min="11" max="12" width="9.775" style="162" customWidth="1"/>
    <col min="13" max="16384" width="10" style="162"/>
  </cols>
  <sheetData>
    <row r="1" ht="24.9" customHeight="1" spans="1:10">
      <c r="A1" s="163"/>
      <c r="B1" s="130"/>
      <c r="C1" s="130"/>
      <c r="D1" s="130"/>
      <c r="E1" s="164"/>
      <c r="F1" s="164"/>
      <c r="G1" s="165" t="s">
        <v>201</v>
      </c>
      <c r="H1" s="165"/>
      <c r="I1" s="165"/>
      <c r="J1" s="166"/>
    </row>
    <row r="2" ht="22.95" customHeight="1" spans="1:10">
      <c r="A2" s="163"/>
      <c r="B2" s="167" t="s">
        <v>202</v>
      </c>
      <c r="C2" s="167"/>
      <c r="D2" s="167"/>
      <c r="E2" s="167"/>
      <c r="F2" s="167"/>
      <c r="G2" s="167"/>
      <c r="H2" s="167"/>
      <c r="I2" s="167"/>
      <c r="J2" s="166" t="s">
        <v>3</v>
      </c>
    </row>
    <row r="3" ht="19.5" customHeight="1" spans="1:10">
      <c r="A3" s="168"/>
      <c r="B3" s="169" t="s">
        <v>5</v>
      </c>
      <c r="C3" s="169"/>
      <c r="D3" s="169"/>
      <c r="E3" s="169"/>
      <c r="F3" s="169"/>
      <c r="G3" s="168"/>
      <c r="I3" s="187" t="s">
        <v>6</v>
      </c>
      <c r="J3" s="171"/>
    </row>
    <row r="4" ht="24.45" customHeight="1" spans="1:10">
      <c r="A4" s="164"/>
      <c r="B4" s="137" t="s">
        <v>9</v>
      </c>
      <c r="C4" s="137"/>
      <c r="D4" s="137"/>
      <c r="E4" s="137"/>
      <c r="F4" s="137"/>
      <c r="G4" s="137" t="s">
        <v>59</v>
      </c>
      <c r="H4" s="159" t="s">
        <v>203</v>
      </c>
      <c r="I4" s="159" t="s">
        <v>168</v>
      </c>
      <c r="J4" s="164"/>
    </row>
    <row r="5" ht="24.45" customHeight="1" spans="1:10">
      <c r="A5" s="164"/>
      <c r="B5" s="137" t="s">
        <v>80</v>
      </c>
      <c r="C5" s="137"/>
      <c r="D5" s="137"/>
      <c r="E5" s="137" t="s">
        <v>70</v>
      </c>
      <c r="F5" s="137" t="s">
        <v>71</v>
      </c>
      <c r="G5" s="137"/>
      <c r="H5" s="159"/>
      <c r="I5" s="159"/>
      <c r="J5" s="164"/>
    </row>
    <row r="6" ht="24.45" customHeight="1" spans="1:10">
      <c r="A6" s="172"/>
      <c r="B6" s="137" t="s">
        <v>81</v>
      </c>
      <c r="C6" s="137" t="s">
        <v>82</v>
      </c>
      <c r="D6" s="137" t="s">
        <v>83</v>
      </c>
      <c r="E6" s="137"/>
      <c r="F6" s="137"/>
      <c r="G6" s="137"/>
      <c r="H6" s="159"/>
      <c r="I6" s="159"/>
      <c r="J6" s="174"/>
    </row>
    <row r="7" s="128" customFormat="1" ht="22.95" customHeight="1" spans="1:10">
      <c r="A7" s="139"/>
      <c r="B7" s="141"/>
      <c r="C7" s="141"/>
      <c r="D7" s="141"/>
      <c r="E7" s="141"/>
      <c r="F7" s="141" t="s">
        <v>72</v>
      </c>
      <c r="G7" s="142">
        <f>G8</f>
        <v>2193.13</v>
      </c>
      <c r="H7" s="142">
        <f>H8</f>
        <v>935.05</v>
      </c>
      <c r="I7" s="142">
        <f>I8</f>
        <v>1258.08</v>
      </c>
      <c r="J7" s="156"/>
    </row>
    <row r="8" s="128" customFormat="1" ht="22.95" customHeight="1" spans="1:10">
      <c r="A8" s="138"/>
      <c r="B8" s="144"/>
      <c r="C8" s="144"/>
      <c r="D8" s="144"/>
      <c r="E8" s="144"/>
      <c r="F8" s="144" t="s">
        <v>73</v>
      </c>
      <c r="G8" s="145">
        <f>H8+I8</f>
        <v>2193.13</v>
      </c>
      <c r="H8" s="145">
        <f>H9+H11+H14+H15+H16+H17+H18+H19+H20+H23</f>
        <v>935.05</v>
      </c>
      <c r="I8" s="145">
        <f>I10+I12+I13+I21+I22</f>
        <v>1258.08</v>
      </c>
      <c r="J8" s="157"/>
    </row>
    <row r="9" s="128" customFormat="1" ht="22.95" customHeight="1" spans="1:10">
      <c r="A9" s="138"/>
      <c r="B9" s="143" t="s">
        <v>85</v>
      </c>
      <c r="C9" s="143" t="s">
        <v>86</v>
      </c>
      <c r="D9" s="143" t="s">
        <v>87</v>
      </c>
      <c r="E9" s="144">
        <v>303001</v>
      </c>
      <c r="F9" s="144" t="s">
        <v>88</v>
      </c>
      <c r="G9" s="145">
        <f>H9</f>
        <v>527.8</v>
      </c>
      <c r="H9" s="145">
        <v>527.8</v>
      </c>
      <c r="I9" s="145"/>
      <c r="J9" s="157"/>
    </row>
    <row r="10" s="128" customFormat="1" ht="22.95" customHeight="1" spans="1:10">
      <c r="A10" s="138"/>
      <c r="B10" s="143" t="s">
        <v>85</v>
      </c>
      <c r="C10" s="143" t="s">
        <v>86</v>
      </c>
      <c r="D10" s="143" t="s">
        <v>89</v>
      </c>
      <c r="E10" s="144">
        <v>303001</v>
      </c>
      <c r="F10" s="144" t="s">
        <v>90</v>
      </c>
      <c r="G10" s="145">
        <v>231.97</v>
      </c>
      <c r="H10" s="146"/>
      <c r="I10" s="146">
        <v>231.97</v>
      </c>
      <c r="J10" s="155"/>
    </row>
    <row r="11" s="128" customFormat="1" ht="9.75" customHeight="1" spans="1:10">
      <c r="A11" s="199"/>
      <c r="B11" s="176" t="s">
        <v>91</v>
      </c>
      <c r="C11" s="176" t="s">
        <v>92</v>
      </c>
      <c r="D11" s="176" t="s">
        <v>93</v>
      </c>
      <c r="E11" s="128">
        <v>303001</v>
      </c>
      <c r="F11" s="178" t="s">
        <v>94</v>
      </c>
      <c r="G11" s="128">
        <f>H11</f>
        <v>163.74</v>
      </c>
      <c r="H11" s="128">
        <v>163.74</v>
      </c>
      <c r="J11" s="200"/>
    </row>
    <row r="12" s="128" customFormat="1" spans="2:9">
      <c r="B12" s="176" t="s">
        <v>91</v>
      </c>
      <c r="C12" s="176" t="s">
        <v>92</v>
      </c>
      <c r="D12" s="176" t="s">
        <v>95</v>
      </c>
      <c r="E12" s="177">
        <v>303001</v>
      </c>
      <c r="F12" s="178" t="s">
        <v>96</v>
      </c>
      <c r="G12" s="128">
        <f>I12</f>
        <v>7.39</v>
      </c>
      <c r="I12" s="128">
        <v>7.39</v>
      </c>
    </row>
    <row r="13" s="128" customFormat="1" spans="2:9">
      <c r="B13" s="176" t="s">
        <v>97</v>
      </c>
      <c r="C13" s="176" t="s">
        <v>98</v>
      </c>
      <c r="D13" s="176" t="s">
        <v>99</v>
      </c>
      <c r="E13" s="177">
        <v>303001</v>
      </c>
      <c r="F13" s="178" t="s">
        <v>100</v>
      </c>
      <c r="G13" s="128">
        <f>I13</f>
        <v>995.4</v>
      </c>
      <c r="I13" s="128">
        <v>995.4</v>
      </c>
    </row>
    <row r="14" s="128" customFormat="1" spans="2:8">
      <c r="B14" s="176" t="s">
        <v>97</v>
      </c>
      <c r="C14" s="176" t="s">
        <v>101</v>
      </c>
      <c r="D14" s="176" t="s">
        <v>102</v>
      </c>
      <c r="E14" s="177">
        <v>303001</v>
      </c>
      <c r="F14" s="178" t="s">
        <v>103</v>
      </c>
      <c r="G14" s="128">
        <f>H14</f>
        <v>27.57</v>
      </c>
      <c r="H14" s="128">
        <v>27.57</v>
      </c>
    </row>
    <row r="15" s="128" customFormat="1" spans="2:8">
      <c r="B15" s="176" t="s">
        <v>97</v>
      </c>
      <c r="C15" s="176" t="s">
        <v>101</v>
      </c>
      <c r="D15" s="176" t="s">
        <v>98</v>
      </c>
      <c r="E15" s="176" t="s">
        <v>104</v>
      </c>
      <c r="F15" s="178" t="s">
        <v>105</v>
      </c>
      <c r="G15" s="128">
        <f>H15</f>
        <v>6.44</v>
      </c>
      <c r="H15" s="128">
        <v>6.44</v>
      </c>
    </row>
    <row r="16" s="128" customFormat="1" spans="2:8">
      <c r="B16" s="176" t="s">
        <v>97</v>
      </c>
      <c r="C16" s="176" t="s">
        <v>101</v>
      </c>
      <c r="D16" s="176" t="s">
        <v>101</v>
      </c>
      <c r="E16" s="177">
        <v>303001</v>
      </c>
      <c r="F16" s="178" t="s">
        <v>106</v>
      </c>
      <c r="G16" s="128">
        <f>H16</f>
        <v>75.25</v>
      </c>
      <c r="H16" s="128">
        <v>75.25</v>
      </c>
    </row>
    <row r="17" s="128" customFormat="1" spans="2:8">
      <c r="B17" s="176" t="s">
        <v>97</v>
      </c>
      <c r="C17" s="176" t="s">
        <v>101</v>
      </c>
      <c r="D17" s="176" t="s">
        <v>107</v>
      </c>
      <c r="E17" s="177">
        <v>303001</v>
      </c>
      <c r="F17" s="178" t="s">
        <v>108</v>
      </c>
      <c r="G17" s="128">
        <f>H17</f>
        <v>4.8</v>
      </c>
      <c r="H17" s="128">
        <v>4.8</v>
      </c>
    </row>
    <row r="18" s="128" customFormat="1" spans="2:8">
      <c r="B18" s="176" t="s">
        <v>109</v>
      </c>
      <c r="C18" s="176" t="s">
        <v>110</v>
      </c>
      <c r="D18" s="176" t="s">
        <v>102</v>
      </c>
      <c r="E18" s="177">
        <v>303001</v>
      </c>
      <c r="F18" s="178" t="s">
        <v>111</v>
      </c>
      <c r="G18" s="128">
        <v>46.36</v>
      </c>
      <c r="H18" s="128">
        <v>46.36</v>
      </c>
    </row>
    <row r="19" s="128" customFormat="1" spans="2:8">
      <c r="B19" s="176" t="s">
        <v>109</v>
      </c>
      <c r="C19" s="176" t="s">
        <v>110</v>
      </c>
      <c r="D19" s="176" t="s">
        <v>98</v>
      </c>
      <c r="E19" s="177">
        <v>303001</v>
      </c>
      <c r="F19" s="178" t="s">
        <v>112</v>
      </c>
      <c r="G19" s="128">
        <f>H19</f>
        <v>10.62</v>
      </c>
      <c r="H19" s="128">
        <v>10.62</v>
      </c>
    </row>
    <row r="20" s="128" customFormat="1" spans="2:8">
      <c r="B20" s="176" t="s">
        <v>109</v>
      </c>
      <c r="C20" s="176" t="s">
        <v>110</v>
      </c>
      <c r="D20" s="176" t="s">
        <v>92</v>
      </c>
      <c r="E20" s="177">
        <v>303001</v>
      </c>
      <c r="F20" s="178" t="s">
        <v>113</v>
      </c>
      <c r="G20" s="128">
        <f>H20</f>
        <v>4.24</v>
      </c>
      <c r="H20" s="128">
        <v>4.24</v>
      </c>
    </row>
    <row r="21" s="128" customFormat="1" spans="2:9">
      <c r="B21" s="176" t="s">
        <v>114</v>
      </c>
      <c r="C21" s="176" t="s">
        <v>102</v>
      </c>
      <c r="D21" s="176" t="s">
        <v>115</v>
      </c>
      <c r="E21" s="177">
        <v>303001</v>
      </c>
      <c r="F21" s="178" t="s">
        <v>116</v>
      </c>
      <c r="G21" s="128">
        <f>I21</f>
        <v>8.64</v>
      </c>
      <c r="I21" s="128">
        <v>8.64</v>
      </c>
    </row>
    <row r="22" s="128" customFormat="1" spans="2:9">
      <c r="B22" s="176" t="s">
        <v>118</v>
      </c>
      <c r="C22" s="176" t="s">
        <v>102</v>
      </c>
      <c r="D22" s="176" t="s">
        <v>107</v>
      </c>
      <c r="E22" s="177">
        <v>303001</v>
      </c>
      <c r="F22" s="178" t="s">
        <v>119</v>
      </c>
      <c r="G22" s="128">
        <f>I22</f>
        <v>14.68</v>
      </c>
      <c r="I22" s="128">
        <v>14.68</v>
      </c>
    </row>
    <row r="23" s="128" customFormat="1" spans="2:8">
      <c r="B23" s="176" t="s">
        <v>118</v>
      </c>
      <c r="C23" s="176" t="s">
        <v>98</v>
      </c>
      <c r="D23" s="176" t="s">
        <v>102</v>
      </c>
      <c r="E23" s="177">
        <v>303001</v>
      </c>
      <c r="F23" s="178" t="s">
        <v>120</v>
      </c>
      <c r="G23" s="128">
        <f>H23</f>
        <v>68.23</v>
      </c>
      <c r="H23" s="128">
        <v>68.23</v>
      </c>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workbookViewId="0">
      <pane ySplit="6" topLeftCell="A7" activePane="bottomLeft" state="frozen"/>
      <selection/>
      <selection pane="bottomLeft" activeCell="B3" sqref="B3:E3"/>
    </sheetView>
  </sheetViews>
  <sheetFormatPr defaultColWidth="10" defaultRowHeight="13.5"/>
  <cols>
    <col min="1" max="1" width="1.44166666666667" style="162" customWidth="1"/>
    <col min="2" max="3" width="6.10833333333333" style="162" customWidth="1"/>
    <col min="4" max="4" width="24.3333333333333" style="162" customWidth="1"/>
    <col min="5" max="5" width="41" style="162" customWidth="1"/>
    <col min="6" max="8" width="17.3333333333333" style="162" customWidth="1"/>
    <col min="9" max="9" width="1.44166666666667" style="162" customWidth="1"/>
    <col min="10" max="10" width="9.775" style="162" customWidth="1"/>
    <col min="11" max="16384" width="10" style="162"/>
  </cols>
  <sheetData>
    <row r="1" ht="24.9" customHeight="1" spans="1:9">
      <c r="A1" s="184"/>
      <c r="B1" s="130"/>
      <c r="C1" s="130"/>
      <c r="D1" s="185"/>
      <c r="E1" s="185"/>
      <c r="F1" s="163"/>
      <c r="G1" s="163"/>
      <c r="H1" s="186" t="s">
        <v>204</v>
      </c>
      <c r="I1" s="197"/>
    </row>
    <row r="2" ht="22.95" customHeight="1" spans="1:9">
      <c r="A2" s="163"/>
      <c r="B2" s="167" t="s">
        <v>205</v>
      </c>
      <c r="C2" s="167"/>
      <c r="D2" s="167"/>
      <c r="E2" s="167"/>
      <c r="F2" s="167"/>
      <c r="G2" s="167"/>
      <c r="H2" s="167"/>
      <c r="I2" s="197"/>
    </row>
    <row r="3" ht="19.5" customHeight="1" spans="1:9">
      <c r="A3" s="168"/>
      <c r="B3" s="169" t="s">
        <v>5</v>
      </c>
      <c r="C3" s="169"/>
      <c r="D3" s="169"/>
      <c r="E3" s="169"/>
      <c r="G3" s="168"/>
      <c r="H3" s="187" t="s">
        <v>6</v>
      </c>
      <c r="I3" s="197"/>
    </row>
    <row r="4" ht="24.45" customHeight="1" spans="1:9">
      <c r="A4" s="166"/>
      <c r="B4" s="137" t="s">
        <v>9</v>
      </c>
      <c r="C4" s="137"/>
      <c r="D4" s="137"/>
      <c r="E4" s="137"/>
      <c r="F4" s="137" t="s">
        <v>76</v>
      </c>
      <c r="G4" s="137"/>
      <c r="H4" s="137"/>
      <c r="I4" s="197"/>
    </row>
    <row r="5" ht="24.45" customHeight="1" spans="1:9">
      <c r="A5" s="166"/>
      <c r="B5" s="137" t="s">
        <v>80</v>
      </c>
      <c r="C5" s="137"/>
      <c r="D5" s="137" t="s">
        <v>70</v>
      </c>
      <c r="E5" s="137" t="s">
        <v>71</v>
      </c>
      <c r="F5" s="137" t="s">
        <v>59</v>
      </c>
      <c r="G5" s="137" t="s">
        <v>206</v>
      </c>
      <c r="H5" s="137" t="s">
        <v>207</v>
      </c>
      <c r="I5" s="197"/>
    </row>
    <row r="6" ht="24.45" customHeight="1" spans="1:9">
      <c r="A6" s="164"/>
      <c r="B6" s="137" t="s">
        <v>81</v>
      </c>
      <c r="C6" s="137" t="s">
        <v>82</v>
      </c>
      <c r="D6" s="137"/>
      <c r="E6" s="137"/>
      <c r="F6" s="137"/>
      <c r="G6" s="137"/>
      <c r="H6" s="137"/>
      <c r="I6" s="197"/>
    </row>
    <row r="7" s="128" customFormat="1" ht="22.95" customHeight="1" spans="1:9">
      <c r="A7" s="188"/>
      <c r="B7" s="189"/>
      <c r="C7" s="189"/>
      <c r="D7" s="190"/>
      <c r="E7" s="141" t="s">
        <v>72</v>
      </c>
      <c r="F7" s="191">
        <f>G7+H7</f>
        <v>935.1</v>
      </c>
      <c r="G7" s="191">
        <f>G8</f>
        <v>850.72</v>
      </c>
      <c r="H7" s="191">
        <f>H8</f>
        <v>84.38</v>
      </c>
      <c r="I7" s="198"/>
    </row>
    <row r="8" s="128" customFormat="1" ht="20.1" customHeight="1" spans="1:9">
      <c r="A8" s="188"/>
      <c r="B8" s="192" t="s">
        <v>23</v>
      </c>
      <c r="C8" s="192" t="s">
        <v>23</v>
      </c>
      <c r="D8" s="193">
        <v>303001</v>
      </c>
      <c r="E8" s="194" t="s">
        <v>73</v>
      </c>
      <c r="F8" s="195">
        <f>F9+F22+F35</f>
        <v>935.1</v>
      </c>
      <c r="G8" s="195">
        <f>G9+G35</f>
        <v>850.72</v>
      </c>
      <c r="H8" s="195">
        <f>H22</f>
        <v>84.38</v>
      </c>
      <c r="I8" s="198"/>
    </row>
    <row r="9" s="128" customFormat="1" ht="20.1" customHeight="1" spans="1:9">
      <c r="A9" s="188"/>
      <c r="B9" s="192">
        <v>301</v>
      </c>
      <c r="C9" s="192" t="s">
        <v>23</v>
      </c>
      <c r="D9" s="193">
        <v>303001</v>
      </c>
      <c r="E9" s="194" t="s">
        <v>176</v>
      </c>
      <c r="F9" s="195">
        <f>F10+F11+F12+F14+F15+F16+F17+F18+F19+F20+F21</f>
        <v>814.63</v>
      </c>
      <c r="G9" s="195">
        <f>G10+G11+G12+G14+G15+G16+G17+G18+G19+G20+G21</f>
        <v>814.63</v>
      </c>
      <c r="H9" s="195"/>
      <c r="I9" s="198"/>
    </row>
    <row r="10" s="128" customFormat="1" ht="20.1" customHeight="1" spans="2:7">
      <c r="B10" s="176" t="s">
        <v>208</v>
      </c>
      <c r="C10" s="176" t="s">
        <v>102</v>
      </c>
      <c r="D10" s="196">
        <v>303001</v>
      </c>
      <c r="E10" s="128" t="s">
        <v>177</v>
      </c>
      <c r="F10" s="128">
        <f>G10</f>
        <v>98.24</v>
      </c>
      <c r="G10" s="128">
        <v>98.24</v>
      </c>
    </row>
    <row r="11" s="128" customFormat="1" ht="20.1" customHeight="1" spans="2:7">
      <c r="B11" s="176" t="s">
        <v>208</v>
      </c>
      <c r="C11" s="176" t="s">
        <v>98</v>
      </c>
      <c r="D11" s="193">
        <v>303001</v>
      </c>
      <c r="E11" s="128" t="s">
        <v>178</v>
      </c>
      <c r="F11" s="128">
        <f>G11</f>
        <v>172.71</v>
      </c>
      <c r="G11" s="128">
        <v>172.71</v>
      </c>
    </row>
    <row r="12" s="128" customFormat="1" ht="20.1" customHeight="1" spans="2:7">
      <c r="B12" s="176" t="s">
        <v>208</v>
      </c>
      <c r="C12" s="176" t="s">
        <v>92</v>
      </c>
      <c r="D12" s="196">
        <v>303001</v>
      </c>
      <c r="E12" s="128" t="s">
        <v>179</v>
      </c>
      <c r="F12" s="128">
        <f>G12</f>
        <v>4.77</v>
      </c>
      <c r="G12" s="128">
        <v>4.77</v>
      </c>
    </row>
    <row r="13" s="128" customFormat="1" ht="20.1" customHeight="1" spans="2:5">
      <c r="B13" s="176" t="s">
        <v>208</v>
      </c>
      <c r="C13" s="176" t="s">
        <v>107</v>
      </c>
      <c r="D13" s="193">
        <v>303001</v>
      </c>
      <c r="E13" s="128" t="s">
        <v>209</v>
      </c>
    </row>
    <row r="14" s="128" customFormat="1" ht="20.1" customHeight="1" spans="2:7">
      <c r="B14" s="176" t="s">
        <v>208</v>
      </c>
      <c r="C14" s="176" t="s">
        <v>210</v>
      </c>
      <c r="D14" s="196">
        <v>303001</v>
      </c>
      <c r="E14" s="128" t="s">
        <v>180</v>
      </c>
      <c r="F14" s="128">
        <f t="shared" ref="F14:F21" si="0">G14</f>
        <v>91.41</v>
      </c>
      <c r="G14" s="128">
        <v>91.41</v>
      </c>
    </row>
    <row r="15" s="128" customFormat="1" ht="20.1" customHeight="1" spans="2:7">
      <c r="B15" s="176" t="s">
        <v>208</v>
      </c>
      <c r="C15" s="176" t="s">
        <v>99</v>
      </c>
      <c r="D15" s="193">
        <v>303001</v>
      </c>
      <c r="E15" s="128" t="s">
        <v>181</v>
      </c>
      <c r="F15" s="128">
        <f t="shared" si="0"/>
        <v>34.51</v>
      </c>
      <c r="G15" s="128">
        <v>34.51</v>
      </c>
    </row>
    <row r="16" s="128" customFormat="1" ht="20.1" customHeight="1" spans="2:7">
      <c r="B16" s="176" t="s">
        <v>208</v>
      </c>
      <c r="C16" s="176" t="s">
        <v>211</v>
      </c>
      <c r="D16" s="196">
        <v>303001</v>
      </c>
      <c r="E16" s="128" t="s">
        <v>108</v>
      </c>
      <c r="F16" s="128">
        <f t="shared" si="0"/>
        <v>4.8</v>
      </c>
      <c r="G16" s="128">
        <v>4.8</v>
      </c>
    </row>
    <row r="17" s="128" customFormat="1" ht="20.1" customHeight="1" spans="2:7">
      <c r="B17" s="176" t="s">
        <v>208</v>
      </c>
      <c r="C17" s="176" t="s">
        <v>212</v>
      </c>
      <c r="D17" s="193">
        <v>303001</v>
      </c>
      <c r="E17" s="128" t="s">
        <v>183</v>
      </c>
      <c r="F17" s="128">
        <f t="shared" si="0"/>
        <v>28.27</v>
      </c>
      <c r="G17" s="128">
        <v>28.27</v>
      </c>
    </row>
    <row r="18" s="128" customFormat="1" ht="20.1" customHeight="1" spans="2:7">
      <c r="B18" s="176" t="s">
        <v>208</v>
      </c>
      <c r="C18" s="176" t="s">
        <v>110</v>
      </c>
      <c r="D18" s="196">
        <v>303001</v>
      </c>
      <c r="E18" s="128" t="s">
        <v>184</v>
      </c>
      <c r="F18" s="128">
        <f t="shared" si="0"/>
        <v>2.2</v>
      </c>
      <c r="G18" s="128">
        <v>2.2</v>
      </c>
    </row>
    <row r="19" s="128" customFormat="1" ht="20.1" customHeight="1" spans="2:7">
      <c r="B19" s="176" t="s">
        <v>208</v>
      </c>
      <c r="C19" s="176" t="s">
        <v>213</v>
      </c>
      <c r="D19" s="193">
        <v>303001</v>
      </c>
      <c r="E19" s="128" t="s">
        <v>185</v>
      </c>
      <c r="F19" s="128">
        <f t="shared" si="0"/>
        <v>1.93</v>
      </c>
      <c r="G19" s="128">
        <v>1.93</v>
      </c>
    </row>
    <row r="20" s="128" customFormat="1" ht="20.1" customHeight="1" spans="2:7">
      <c r="B20" s="176" t="s">
        <v>208</v>
      </c>
      <c r="C20" s="176" t="s">
        <v>214</v>
      </c>
      <c r="D20" s="196">
        <v>303001</v>
      </c>
      <c r="E20" s="128" t="s">
        <v>120</v>
      </c>
      <c r="F20" s="128">
        <f t="shared" si="0"/>
        <v>68.23</v>
      </c>
      <c r="G20" s="128">
        <v>68.23</v>
      </c>
    </row>
    <row r="21" s="128" customFormat="1" ht="20.1" customHeight="1" spans="2:7">
      <c r="B21" s="176" t="s">
        <v>208</v>
      </c>
      <c r="C21" s="176" t="s">
        <v>95</v>
      </c>
      <c r="D21" s="193">
        <v>303001</v>
      </c>
      <c r="E21" s="128" t="s">
        <v>186</v>
      </c>
      <c r="F21" s="128">
        <f t="shared" si="0"/>
        <v>307.56</v>
      </c>
      <c r="G21" s="128">
        <v>307.56</v>
      </c>
    </row>
    <row r="22" s="128" customFormat="1" ht="20.1" customHeight="1" spans="2:8">
      <c r="B22" s="176" t="s">
        <v>215</v>
      </c>
      <c r="C22" s="176"/>
      <c r="D22" s="196">
        <v>303001</v>
      </c>
      <c r="E22" s="128" t="s">
        <v>187</v>
      </c>
      <c r="F22" s="128">
        <f t="shared" ref="F22" si="1">F23+F24+F25+F26+F27+F28+F29+F30+F31+F32+F33+F34</f>
        <v>84.38</v>
      </c>
      <c r="H22" s="128">
        <f>H23+H24+H25+H26+H27+H28+H29+H30+H31+H32+H33+H34</f>
        <v>84.38</v>
      </c>
    </row>
    <row r="23" s="128" customFormat="1" ht="20.1" customHeight="1" spans="2:8">
      <c r="B23" s="176" t="s">
        <v>215</v>
      </c>
      <c r="C23" s="176" t="s">
        <v>102</v>
      </c>
      <c r="D23" s="193">
        <v>303001</v>
      </c>
      <c r="E23" s="128" t="s">
        <v>188</v>
      </c>
      <c r="F23" s="128">
        <f>H23</f>
        <v>8.1</v>
      </c>
      <c r="H23" s="128">
        <v>8.1</v>
      </c>
    </row>
    <row r="24" s="128" customFormat="1" ht="20.1" customHeight="1" spans="2:8">
      <c r="B24" s="176" t="s">
        <v>215</v>
      </c>
      <c r="C24" s="176" t="s">
        <v>101</v>
      </c>
      <c r="D24" s="196">
        <v>303001</v>
      </c>
      <c r="E24" s="128" t="s">
        <v>189</v>
      </c>
      <c r="F24" s="128">
        <f>H24</f>
        <v>0.81</v>
      </c>
      <c r="H24" s="128">
        <v>0.81</v>
      </c>
    </row>
    <row r="25" s="128" customFormat="1" ht="20.1" customHeight="1" spans="2:8">
      <c r="B25" s="176" t="s">
        <v>215</v>
      </c>
      <c r="C25" s="176" t="s">
        <v>107</v>
      </c>
      <c r="D25" s="193">
        <v>303001</v>
      </c>
      <c r="E25" s="128" t="s">
        <v>190</v>
      </c>
      <c r="F25" s="128">
        <f t="shared" ref="F25:F34" si="2">H25</f>
        <v>1.35</v>
      </c>
      <c r="H25" s="128">
        <v>1.35</v>
      </c>
    </row>
    <row r="26" s="128" customFormat="1" spans="2:8">
      <c r="B26" s="176" t="s">
        <v>215</v>
      </c>
      <c r="C26" s="176" t="s">
        <v>210</v>
      </c>
      <c r="D26" s="196">
        <v>303001</v>
      </c>
      <c r="E26" s="128" t="s">
        <v>191</v>
      </c>
      <c r="F26" s="128">
        <f t="shared" si="2"/>
        <v>9.05</v>
      </c>
      <c r="H26" s="128">
        <v>9.05</v>
      </c>
    </row>
    <row r="27" s="128" customFormat="1" spans="2:8">
      <c r="B27" s="176" t="s">
        <v>215</v>
      </c>
      <c r="C27" s="176" t="s">
        <v>110</v>
      </c>
      <c r="D27" s="193">
        <v>303001</v>
      </c>
      <c r="E27" s="128" t="s">
        <v>192</v>
      </c>
      <c r="F27" s="128">
        <f t="shared" si="2"/>
        <v>11.34</v>
      </c>
      <c r="H27" s="128">
        <v>11.34</v>
      </c>
    </row>
    <row r="28" s="128" customFormat="1" spans="2:8">
      <c r="B28" s="176" t="s">
        <v>215</v>
      </c>
      <c r="C28" s="176" t="s">
        <v>216</v>
      </c>
      <c r="D28" s="196">
        <v>303001</v>
      </c>
      <c r="E28" s="128" t="s">
        <v>193</v>
      </c>
      <c r="F28" s="128">
        <f t="shared" si="2"/>
        <v>1.8</v>
      </c>
      <c r="H28" s="128">
        <v>1.8</v>
      </c>
    </row>
    <row r="29" s="128" customFormat="1" spans="2:6">
      <c r="B29" s="176" t="s">
        <v>215</v>
      </c>
      <c r="C29" s="176" t="s">
        <v>217</v>
      </c>
      <c r="D29" s="193">
        <v>303001</v>
      </c>
      <c r="E29" s="128" t="s">
        <v>218</v>
      </c>
      <c r="F29" s="128">
        <f t="shared" si="2"/>
        <v>0</v>
      </c>
    </row>
    <row r="30" s="128" customFormat="1" spans="2:8">
      <c r="B30" s="176" t="s">
        <v>215</v>
      </c>
      <c r="C30" s="176" t="s">
        <v>219</v>
      </c>
      <c r="D30" s="196">
        <v>303001</v>
      </c>
      <c r="E30" s="128" t="s">
        <v>194</v>
      </c>
      <c r="F30" s="128">
        <f t="shared" si="2"/>
        <v>11.52</v>
      </c>
      <c r="H30" s="128">
        <v>11.52</v>
      </c>
    </row>
    <row r="31" s="128" customFormat="1" spans="2:8">
      <c r="B31" s="176" t="s">
        <v>215</v>
      </c>
      <c r="C31" s="176" t="s">
        <v>220</v>
      </c>
      <c r="D31" s="193">
        <v>303001</v>
      </c>
      <c r="E31" s="128" t="s">
        <v>195</v>
      </c>
      <c r="F31" s="128">
        <f t="shared" si="2"/>
        <v>2.95</v>
      </c>
      <c r="H31" s="128">
        <v>2.95</v>
      </c>
    </row>
    <row r="32" s="128" customFormat="1" spans="2:8">
      <c r="B32" s="176" t="s">
        <v>215</v>
      </c>
      <c r="C32" s="176" t="s">
        <v>221</v>
      </c>
      <c r="D32" s="196">
        <v>303001</v>
      </c>
      <c r="E32" s="128" t="s">
        <v>196</v>
      </c>
      <c r="F32" s="128">
        <f t="shared" si="2"/>
        <v>5.56</v>
      </c>
      <c r="H32" s="128">
        <v>5.56</v>
      </c>
    </row>
    <row r="33" s="128" customFormat="1" spans="2:8">
      <c r="B33" s="176" t="s">
        <v>215</v>
      </c>
      <c r="C33" s="176" t="s">
        <v>222</v>
      </c>
      <c r="D33" s="193">
        <v>303001</v>
      </c>
      <c r="E33" s="128" t="s">
        <v>197</v>
      </c>
      <c r="F33" s="128">
        <f t="shared" si="2"/>
        <v>14.04</v>
      </c>
      <c r="H33" s="128">
        <v>14.04</v>
      </c>
    </row>
    <row r="34" s="128" customFormat="1" spans="2:8">
      <c r="B34" s="176" t="s">
        <v>215</v>
      </c>
      <c r="C34" s="176" t="s">
        <v>95</v>
      </c>
      <c r="D34" s="196">
        <v>303001</v>
      </c>
      <c r="E34" s="128" t="s">
        <v>198</v>
      </c>
      <c r="F34" s="128">
        <f t="shared" si="2"/>
        <v>17.86</v>
      </c>
      <c r="H34" s="128">
        <v>17.86</v>
      </c>
    </row>
    <row r="35" s="128" customFormat="1" spans="2:7">
      <c r="B35" s="176" t="s">
        <v>223</v>
      </c>
      <c r="C35" s="176"/>
      <c r="D35" s="193">
        <v>303001</v>
      </c>
      <c r="E35" s="128" t="s">
        <v>224</v>
      </c>
      <c r="F35" s="128">
        <f>G35</f>
        <v>36.09</v>
      </c>
      <c r="G35" s="128">
        <f>G36+G37</f>
        <v>36.09</v>
      </c>
    </row>
    <row r="36" s="128" customFormat="1" spans="2:7">
      <c r="B36" s="176" t="s">
        <v>223</v>
      </c>
      <c r="C36" s="176" t="s">
        <v>98</v>
      </c>
      <c r="D36" s="196">
        <v>303001</v>
      </c>
      <c r="E36" s="128" t="s">
        <v>199</v>
      </c>
      <c r="F36" s="128">
        <f>G36</f>
        <v>34.01</v>
      </c>
      <c r="G36" s="128">
        <v>34.01</v>
      </c>
    </row>
    <row r="37" s="128" customFormat="1" spans="2:7">
      <c r="B37" s="176" t="s">
        <v>223</v>
      </c>
      <c r="C37" s="176" t="s">
        <v>210</v>
      </c>
      <c r="D37" s="193">
        <v>303001</v>
      </c>
      <c r="E37" s="128" t="s">
        <v>200</v>
      </c>
      <c r="F37" s="128">
        <f>G37</f>
        <v>2.08</v>
      </c>
      <c r="G37" s="128">
        <v>2.08</v>
      </c>
    </row>
    <row r="38" s="128" customFormat="1" spans="2:5">
      <c r="B38" s="176" t="s">
        <v>223</v>
      </c>
      <c r="C38" s="176" t="s">
        <v>95</v>
      </c>
      <c r="D38" s="196">
        <v>303001</v>
      </c>
      <c r="E38" s="128" t="s">
        <v>225</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E6" sqref="E6"/>
    </sheetView>
  </sheetViews>
  <sheetFormatPr defaultColWidth="10" defaultRowHeight="13.5" outlineLevelCol="7"/>
  <cols>
    <col min="1" max="1" width="1.44166666666667" style="162" customWidth="1"/>
    <col min="2" max="4" width="6.66666666666667" style="162" customWidth="1"/>
    <col min="5" max="5" width="26.6666666666667" style="162" customWidth="1"/>
    <col min="6" max="6" width="48.6666666666667" style="162" customWidth="1"/>
    <col min="7" max="7" width="26.6666666666667" style="162" customWidth="1"/>
    <col min="8" max="8" width="1.44166666666667" style="162" customWidth="1"/>
    <col min="9" max="10" width="9.775" style="162" customWidth="1"/>
    <col min="11" max="16384" width="10" style="162"/>
  </cols>
  <sheetData>
    <row r="1" ht="24.9" customHeight="1" spans="1:8">
      <c r="A1" s="163"/>
      <c r="B1" s="130"/>
      <c r="C1" s="130"/>
      <c r="D1" s="130"/>
      <c r="E1" s="164"/>
      <c r="F1" s="164"/>
      <c r="G1" s="165" t="s">
        <v>226</v>
      </c>
      <c r="H1" s="166"/>
    </row>
    <row r="2" ht="22.95" customHeight="1" spans="1:8">
      <c r="A2" s="163"/>
      <c r="B2" s="167" t="s">
        <v>227</v>
      </c>
      <c r="C2" s="167"/>
      <c r="D2" s="167"/>
      <c r="E2" s="167"/>
      <c r="F2" s="167"/>
      <c r="G2" s="167"/>
      <c r="H2" s="166" t="s">
        <v>3</v>
      </c>
    </row>
    <row r="3" ht="19.5" customHeight="1" spans="1:8">
      <c r="A3" s="168"/>
      <c r="B3" s="169" t="s">
        <v>5</v>
      </c>
      <c r="C3" s="169"/>
      <c r="D3" s="169"/>
      <c r="E3" s="169"/>
      <c r="F3" s="169"/>
      <c r="G3" s="170" t="s">
        <v>6</v>
      </c>
      <c r="H3" s="171"/>
    </row>
    <row r="4" ht="24.45" customHeight="1" spans="1:8">
      <c r="A4" s="172"/>
      <c r="B4" s="137" t="s">
        <v>80</v>
      </c>
      <c r="C4" s="137"/>
      <c r="D4" s="137"/>
      <c r="E4" s="137" t="s">
        <v>70</v>
      </c>
      <c r="F4" s="137" t="s">
        <v>71</v>
      </c>
      <c r="G4" s="137" t="s">
        <v>228</v>
      </c>
      <c r="H4" s="173"/>
    </row>
    <row r="5" ht="24.45" customHeight="1" spans="1:8">
      <c r="A5" s="172"/>
      <c r="B5" s="137" t="s">
        <v>81</v>
      </c>
      <c r="C5" s="137" t="s">
        <v>82</v>
      </c>
      <c r="D5" s="137" t="s">
        <v>83</v>
      </c>
      <c r="E5" s="137"/>
      <c r="F5" s="137"/>
      <c r="G5" s="137"/>
      <c r="H5" s="174"/>
    </row>
    <row r="6" s="128" customFormat="1" ht="22.95" customHeight="1" spans="1:8">
      <c r="A6" s="139"/>
      <c r="B6" s="141"/>
      <c r="C6" s="141"/>
      <c r="D6" s="141"/>
      <c r="E6" s="141"/>
      <c r="F6" s="141" t="s">
        <v>72</v>
      </c>
      <c r="G6" s="142">
        <f>G7</f>
        <v>1258.08</v>
      </c>
      <c r="H6" s="156"/>
    </row>
    <row r="7" s="128" customFormat="1" ht="22.95" customHeight="1" spans="1:8">
      <c r="A7" s="138"/>
      <c r="B7" s="144"/>
      <c r="C7" s="144"/>
      <c r="D7" s="144"/>
      <c r="E7" s="144"/>
      <c r="F7" s="144" t="s">
        <v>73</v>
      </c>
      <c r="G7" s="145">
        <f>G8+G9+G10+G11+G12</f>
        <v>1258.08</v>
      </c>
      <c r="H7" s="157"/>
    </row>
    <row r="8" s="128" customFormat="1" ht="22.95" customHeight="1" spans="1:8">
      <c r="A8" s="138"/>
      <c r="B8" s="143" t="s">
        <v>85</v>
      </c>
      <c r="C8" s="143" t="s">
        <v>86</v>
      </c>
      <c r="D8" s="143" t="s">
        <v>89</v>
      </c>
      <c r="E8" s="144">
        <v>303001</v>
      </c>
      <c r="F8" s="144" t="s">
        <v>90</v>
      </c>
      <c r="G8" s="175">
        <v>231.97</v>
      </c>
      <c r="H8" s="157"/>
    </row>
    <row r="9" s="128" customFormat="1" ht="22.95" customHeight="1" spans="1:8">
      <c r="A9" s="138"/>
      <c r="B9" s="176" t="s">
        <v>91</v>
      </c>
      <c r="C9" s="176" t="s">
        <v>92</v>
      </c>
      <c r="D9" s="176" t="s">
        <v>95</v>
      </c>
      <c r="E9" s="177">
        <v>303001</v>
      </c>
      <c r="F9" s="178" t="s">
        <v>96</v>
      </c>
      <c r="G9" s="128">
        <v>7.39</v>
      </c>
      <c r="H9" s="157"/>
    </row>
    <row r="10" s="128" customFormat="1" ht="22.95" customHeight="1" spans="1:8">
      <c r="A10" s="138"/>
      <c r="B10" s="176" t="s">
        <v>97</v>
      </c>
      <c r="C10" s="176" t="s">
        <v>98</v>
      </c>
      <c r="D10" s="176" t="s">
        <v>99</v>
      </c>
      <c r="E10" s="177">
        <v>303001</v>
      </c>
      <c r="F10" s="178" t="s">
        <v>100</v>
      </c>
      <c r="G10" s="128">
        <v>995.4</v>
      </c>
      <c r="H10" s="155"/>
    </row>
    <row r="11" s="128" customFormat="1" ht="22.95" customHeight="1" spans="1:8">
      <c r="A11" s="138"/>
      <c r="B11" s="176" t="s">
        <v>114</v>
      </c>
      <c r="C11" s="176" t="s">
        <v>102</v>
      </c>
      <c r="D11" s="176" t="s">
        <v>115</v>
      </c>
      <c r="E11" s="177">
        <v>303001</v>
      </c>
      <c r="F11" s="178" t="s">
        <v>116</v>
      </c>
      <c r="G11" s="128">
        <v>8.64</v>
      </c>
      <c r="H11" s="155"/>
    </row>
    <row r="12" s="128" customFormat="1" spans="2:7">
      <c r="B12" s="176" t="s">
        <v>118</v>
      </c>
      <c r="C12" s="176" t="s">
        <v>102</v>
      </c>
      <c r="D12" s="176" t="s">
        <v>107</v>
      </c>
      <c r="E12" s="177">
        <v>303001</v>
      </c>
      <c r="F12" s="178" t="s">
        <v>119</v>
      </c>
      <c r="G12" s="128">
        <v>14.68</v>
      </c>
    </row>
    <row r="13" ht="22.95" customHeight="1" spans="1:8">
      <c r="A13" s="179"/>
      <c r="B13" s="137"/>
      <c r="C13" s="137"/>
      <c r="D13" s="137"/>
      <c r="E13" s="137"/>
      <c r="F13" s="137"/>
      <c r="G13" s="161"/>
      <c r="H13" s="180"/>
    </row>
    <row r="14" ht="22.95" customHeight="1" spans="1:8">
      <c r="A14" s="179"/>
      <c r="B14" s="137"/>
      <c r="C14" s="137"/>
      <c r="D14" s="137"/>
      <c r="E14" s="137"/>
      <c r="F14" s="137"/>
      <c r="G14" s="161"/>
      <c r="H14" s="180"/>
    </row>
    <row r="15" ht="22.95" customHeight="1" spans="1:8">
      <c r="A15" s="172"/>
      <c r="B15" s="147"/>
      <c r="C15" s="147"/>
      <c r="D15" s="147"/>
      <c r="E15" s="147"/>
      <c r="F15" s="147" t="s">
        <v>23</v>
      </c>
      <c r="G15" s="148"/>
      <c r="H15" s="173"/>
    </row>
    <row r="16" ht="22.95" customHeight="1" spans="1:8">
      <c r="A16" s="172"/>
      <c r="B16" s="147"/>
      <c r="C16" s="147"/>
      <c r="D16" s="147"/>
      <c r="E16" s="147"/>
      <c r="F16" s="147" t="s">
        <v>23</v>
      </c>
      <c r="G16" s="148"/>
      <c r="H16" s="173"/>
    </row>
    <row r="17" ht="22.95" customHeight="1" spans="1:8">
      <c r="A17" s="172"/>
      <c r="B17" s="147"/>
      <c r="C17" s="147"/>
      <c r="D17" s="147"/>
      <c r="E17" s="147"/>
      <c r="F17" s="147" t="s">
        <v>142</v>
      </c>
      <c r="G17" s="148"/>
      <c r="H17" s="174"/>
    </row>
    <row r="18" ht="22.95" customHeight="1" spans="1:8">
      <c r="A18" s="172"/>
      <c r="B18" s="147"/>
      <c r="C18" s="147"/>
      <c r="D18" s="147"/>
      <c r="E18" s="147"/>
      <c r="F18" s="147" t="s">
        <v>229</v>
      </c>
      <c r="G18" s="148"/>
      <c r="H18" s="174"/>
    </row>
    <row r="19" ht="9.75" customHeight="1" spans="1:8">
      <c r="A19" s="181"/>
      <c r="B19" s="182"/>
      <c r="C19" s="182"/>
      <c r="D19" s="182"/>
      <c r="E19" s="182"/>
      <c r="F19" s="181"/>
      <c r="G19" s="181"/>
      <c r="H19" s="18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 </vt:lpstr>
      <vt:lpstr>1</vt:lpstr>
      <vt:lpstr>1-1</vt:lpstr>
      <vt:lpstr>1-2</vt:lpstr>
      <vt:lpstr>2</vt:lpstr>
      <vt:lpstr>2-1</vt:lpstr>
      <vt:lpstr>3</vt:lpstr>
      <vt:lpstr>3-1</vt:lpstr>
      <vt:lpstr>3-2</vt:lpstr>
      <vt:lpstr>3-3</vt:lpstr>
      <vt:lpstr>4</vt:lpstr>
      <vt:lpstr>4-1</vt:lpstr>
      <vt:lpstr>5</vt:lpstr>
      <vt:lpstr>6</vt:lpstr>
      <vt:lpstr>7</vt:lpstr>
      <vt:lpstr>8</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马ma</cp:lastModifiedBy>
  <dcterms:created xsi:type="dcterms:W3CDTF">2022-03-04T19:28:00Z</dcterms:created>
  <dcterms:modified xsi:type="dcterms:W3CDTF">2023-08-24T00:51:08Z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7D1A8E7ED85A42FE9C46CAF83E73FDCE_12</vt:lpwstr>
  </property>
</Properties>
</file>