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1600" windowHeight="9840"/>
  </bookViews>
  <sheets>
    <sheet name="汇总上报表" sheetId="4" r:id="rId1"/>
    <sheet name="Sheet3" sheetId="3" state="hidden" r:id="rId2"/>
    <sheet name="Sheet1 (2)" sheetId="2" state="hidden" r:id="rId3"/>
    <sheet name="Sheet1" sheetId="1" state="hidden" r:id="rId4"/>
  </sheets>
  <definedNames>
    <definedName name="_xlnm._FilterDatabase" localSheetId="1" hidden="1">Sheet3!$A$4:$H$26</definedName>
    <definedName name="_xlnm._FilterDatabase" localSheetId="0" hidden="1">汇总上报表!#REF!</definedName>
    <definedName name="_xlnm.Print_Area" localSheetId="0">汇总上报表!$A$1:$N$68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<sst xmlns="http://schemas.openxmlformats.org/spreadsheetml/2006/main" count="725" uniqueCount="234">
  <si>
    <t xml:space="preserve">攀枝花市东区2023年度公益性岗位社保补贴及岗位补贴明细表 </t>
  </si>
  <si>
    <t>202301-03月</t>
  </si>
  <si>
    <t>序号</t>
  </si>
  <si>
    <t>街道</t>
  </si>
  <si>
    <t>安置
社区</t>
  </si>
  <si>
    <t>姓名</t>
  </si>
  <si>
    <t>岗位名称</t>
  </si>
  <si>
    <t>身份证号码</t>
  </si>
  <si>
    <t>补贴申请
时间</t>
  </si>
  <si>
    <t>申报补贴项目</t>
  </si>
  <si>
    <t>个人合计
（元）</t>
  </si>
  <si>
    <t>街道岗位补贴
合计（元）</t>
  </si>
  <si>
    <t>街道社保补贴
合计（元）</t>
  </si>
  <si>
    <t>街道合计
（元）</t>
  </si>
  <si>
    <t>备注</t>
  </si>
  <si>
    <t>岗位
补贴(元)</t>
  </si>
  <si>
    <t>社保
补贴（元）</t>
  </si>
  <si>
    <t>炳草岗街道22人</t>
  </si>
  <si>
    <t>竹湖园1人</t>
  </si>
  <si>
    <t>王云龙</t>
  </si>
  <si>
    <t>社区服务岗</t>
  </si>
  <si>
    <t>510411********1413</t>
  </si>
  <si>
    <t>202301-
202303</t>
  </si>
  <si>
    <t>紫荆山2人</t>
  </si>
  <si>
    <t>付玉华</t>
  </si>
  <si>
    <t>510402********1424</t>
  </si>
  <si>
    <t>简先森</t>
  </si>
  <si>
    <t>510402********0035</t>
  </si>
  <si>
    <t>望江街4人</t>
  </si>
  <si>
    <t>张丽</t>
  </si>
  <si>
    <t>510402********1446</t>
  </si>
  <si>
    <t>秦鸿</t>
  </si>
  <si>
    <t>511303********0942</t>
  </si>
  <si>
    <t>李金平</t>
  </si>
  <si>
    <t>510402********0952</t>
  </si>
  <si>
    <t>黄德超</t>
  </si>
  <si>
    <t>510421********2918</t>
  </si>
  <si>
    <t>湖光2人</t>
  </si>
  <si>
    <t>李君</t>
  </si>
  <si>
    <t>510402********0921</t>
  </si>
  <si>
    <t>唐雪</t>
  </si>
  <si>
    <t>510402********0922</t>
  </si>
  <si>
    <t>凤凰2人</t>
  </si>
  <si>
    <t>高兴佑</t>
  </si>
  <si>
    <t>510402********7217</t>
  </si>
  <si>
    <t>伍应强</t>
  </si>
  <si>
    <t>510403********0036</t>
  </si>
  <si>
    <t>红星2人</t>
  </si>
  <si>
    <t>黎志梅</t>
  </si>
  <si>
    <t>513021********8148</t>
  </si>
  <si>
    <t>熊婧予</t>
  </si>
  <si>
    <t>510403********0343</t>
  </si>
  <si>
    <t>西海岸5人</t>
  </si>
  <si>
    <t>张贵川</t>
  </si>
  <si>
    <t>510402********381X</t>
  </si>
  <si>
    <t>李丽琼</t>
  </si>
  <si>
    <t>512927********1782</t>
  </si>
  <si>
    <t>谌丽</t>
  </si>
  <si>
    <t>510722********3325</t>
  </si>
  <si>
    <t>罗玲</t>
  </si>
  <si>
    <t>511011********3580</t>
  </si>
  <si>
    <t>202303新增</t>
  </si>
  <si>
    <t>陈桂容</t>
  </si>
  <si>
    <t>510402********4742</t>
  </si>
  <si>
    <t>二街坊4人</t>
  </si>
  <si>
    <t>杜奉芹</t>
  </si>
  <si>
    <t>510723********6023</t>
  </si>
  <si>
    <t>庞艳</t>
  </si>
  <si>
    <t>510422********5126</t>
  </si>
  <si>
    <t>张渝</t>
  </si>
  <si>
    <t>510402********0519</t>
  </si>
  <si>
    <t>陈迎九</t>
  </si>
  <si>
    <t>510214********0015</t>
  </si>
  <si>
    <t>银江镇8人</t>
  </si>
  <si>
    <t>恒德8人</t>
  </si>
  <si>
    <t>闵举菊</t>
  </si>
  <si>
    <t>停车管理</t>
  </si>
  <si>
    <t>510402********7221</t>
  </si>
  <si>
    <t>谭世美</t>
  </si>
  <si>
    <t>510402********7226</t>
  </si>
  <si>
    <t>李宗有</t>
  </si>
  <si>
    <t>510411********5523</t>
  </si>
  <si>
    <t>刘光艳</t>
  </si>
  <si>
    <t>李合付</t>
  </si>
  <si>
    <t>510411********4312</t>
  </si>
  <si>
    <t>晏书辉</t>
  </si>
  <si>
    <t>劳动保障协理员</t>
  </si>
  <si>
    <t>510402********1421</t>
  </si>
  <si>
    <t>刘光和</t>
  </si>
  <si>
    <t>510411********5510</t>
  </si>
  <si>
    <t>寇寒丽</t>
  </si>
  <si>
    <t>510402********7222</t>
  </si>
  <si>
    <t>东华街道33人</t>
  </si>
  <si>
    <t>民建1人</t>
  </si>
  <si>
    <t>赵和平</t>
  </si>
  <si>
    <t>社会工作</t>
  </si>
  <si>
    <t>510402********1459</t>
  </si>
  <si>
    <t>202301-03</t>
  </si>
  <si>
    <t>龙珠11人</t>
  </si>
  <si>
    <t>刘嘉丽</t>
  </si>
  <si>
    <t>510403********0028</t>
  </si>
  <si>
    <t>郭玉兰</t>
  </si>
  <si>
    <t>510402********5141</t>
  </si>
  <si>
    <t>王力冬</t>
  </si>
  <si>
    <t>510403********2138</t>
  </si>
  <si>
    <t>杨攀蓉</t>
  </si>
  <si>
    <t>510402********0046</t>
  </si>
  <si>
    <t>朱春华</t>
  </si>
  <si>
    <t>510402********5129</t>
  </si>
  <si>
    <t>202302-03</t>
  </si>
  <si>
    <t>202302新增</t>
  </si>
  <si>
    <t>吴萍</t>
  </si>
  <si>
    <t>510402********3022</t>
  </si>
  <si>
    <t>侯娟</t>
  </si>
  <si>
    <t>510402********1427</t>
  </si>
  <si>
    <t>蒋佳玲</t>
  </si>
  <si>
    <t>511323********3065</t>
  </si>
  <si>
    <t>梁军</t>
  </si>
  <si>
    <t>510402********6721</t>
  </si>
  <si>
    <t>邱钰</t>
  </si>
  <si>
    <t>510402********0943</t>
  </si>
  <si>
    <t>谢萍</t>
  </si>
  <si>
    <t>510402********4322</t>
  </si>
  <si>
    <t>阳城8人</t>
  </si>
  <si>
    <t>王力</t>
  </si>
  <si>
    <t>430723********1826</t>
  </si>
  <si>
    <t>郭东</t>
  </si>
  <si>
    <t>510402********3831</t>
  </si>
  <si>
    <t>陈凰莹</t>
  </si>
  <si>
    <t>510402********3428</t>
  </si>
  <si>
    <t>叶仕芳</t>
  </si>
  <si>
    <t>510311********3321</t>
  </si>
  <si>
    <t>陈丽</t>
  </si>
  <si>
    <t>510402********4728</t>
  </si>
  <si>
    <t>刘红梅</t>
  </si>
  <si>
    <t>510402********0520</t>
  </si>
  <si>
    <t>何春梅</t>
  </si>
  <si>
    <t>510411********0029</t>
  </si>
  <si>
    <t>黄云</t>
  </si>
  <si>
    <t>513432********0429</t>
  </si>
  <si>
    <t>新源路5人</t>
  </si>
  <si>
    <t>杨琴</t>
  </si>
  <si>
    <t>510403********2125</t>
  </si>
  <si>
    <t>王锡燕</t>
  </si>
  <si>
    <t>513023********6721</t>
  </si>
  <si>
    <t>王蓓</t>
  </si>
  <si>
    <t>653101********1620</t>
  </si>
  <si>
    <t>王秀芬</t>
  </si>
  <si>
    <t>511021********802X</t>
  </si>
  <si>
    <t>李红艳</t>
  </si>
  <si>
    <t>学园路4人</t>
  </si>
  <si>
    <t>张旭群</t>
  </si>
  <si>
    <t>512921********4941</t>
  </si>
  <si>
    <t>岳丽微</t>
  </si>
  <si>
    <t>510403********2127</t>
  </si>
  <si>
    <t>席爱华</t>
  </si>
  <si>
    <t>510402********2227</t>
  </si>
  <si>
    <t>魏力牧</t>
  </si>
  <si>
    <t>510402********1431</t>
  </si>
  <si>
    <t>金汇1人</t>
  </si>
  <si>
    <t>张强</t>
  </si>
  <si>
    <t>511025********4970</t>
  </si>
  <si>
    <t>文华3人</t>
  </si>
  <si>
    <t>邓冬梅</t>
  </si>
  <si>
    <t>510402********5921</t>
  </si>
  <si>
    <t>胡林菊</t>
  </si>
  <si>
    <t>510422********7922</t>
  </si>
  <si>
    <t>王卫东</t>
  </si>
  <si>
    <t>510226********4399</t>
  </si>
  <si>
    <t>合计</t>
  </si>
  <si>
    <t>2街道+1镇</t>
  </si>
  <si>
    <t>63人</t>
  </si>
  <si>
    <t>求和项: 补贴金额(元)</t>
  </si>
  <si>
    <t>岗位安置社区</t>
  </si>
  <si>
    <t>证件号码</t>
  </si>
  <si>
    <t>岗位安置时间</t>
  </si>
  <si>
    <t>岗位补贴</t>
  </si>
  <si>
    <t>社保补贴</t>
  </si>
  <si>
    <t>总计</t>
  </si>
  <si>
    <t>攀枝花东区炳草岗街道</t>
  </si>
  <si>
    <t>攀枝花东区炳草岗街道--望江社区</t>
  </si>
  <si>
    <t>董宏军</t>
  </si>
  <si>
    <t>513001196208130258</t>
  </si>
  <si>
    <t>202101--202112</t>
  </si>
  <si>
    <t>攀枝花市东区东华街道</t>
  </si>
  <si>
    <t>攀枝花市东区东华街道--龙珠社区</t>
  </si>
  <si>
    <t>510402197705105141</t>
  </si>
  <si>
    <t>202109--202112</t>
  </si>
  <si>
    <t>李丁香</t>
  </si>
  <si>
    <t>511025197705080566</t>
  </si>
  <si>
    <t>202106--202112</t>
  </si>
  <si>
    <t>510403197611070028</t>
  </si>
  <si>
    <t>攀枝花市东区弄弄坪街道</t>
  </si>
  <si>
    <t>攀枝花市东区弄弄坪街道--大地湾社区</t>
  </si>
  <si>
    <t>邓成</t>
  </si>
  <si>
    <t>51102519711222021X</t>
  </si>
  <si>
    <t>202104--202112</t>
  </si>
  <si>
    <t>裴寰峰</t>
  </si>
  <si>
    <t>51040219771008383X</t>
  </si>
  <si>
    <t>202101--202107</t>
  </si>
  <si>
    <t>杨军秀</t>
  </si>
  <si>
    <t>510402197103044329</t>
  </si>
  <si>
    <t>202101--202103</t>
  </si>
  <si>
    <t>左丽英</t>
  </si>
  <si>
    <t>512921197505084065</t>
  </si>
  <si>
    <t>攀枝花市东区弄弄坪街道--大花地社区</t>
  </si>
  <si>
    <t>李文宝</t>
  </si>
  <si>
    <t>51040219700620305X</t>
  </si>
  <si>
    <t>攀枝花市东区弄弄坪街道--高峰社区</t>
  </si>
  <si>
    <t>柯昌勇</t>
  </si>
  <si>
    <t>51122419750518682X</t>
  </si>
  <si>
    <t>202110--202112</t>
  </si>
  <si>
    <t>攀枝花市东区弄弄坪街道--烂泥田社区</t>
  </si>
  <si>
    <t>陈燕</t>
  </si>
  <si>
    <t>510402197510055527</t>
  </si>
  <si>
    <t>赵珺</t>
  </si>
  <si>
    <t>513025197401242740</t>
  </si>
  <si>
    <t>攀枝花市东区弄弄坪街道--长寿路社区</t>
  </si>
  <si>
    <t>曾丽蓉</t>
  </si>
  <si>
    <t>51040219770720002X</t>
  </si>
  <si>
    <t>郭宇翠</t>
  </si>
  <si>
    <t>513434197803242282</t>
  </si>
  <si>
    <t>社区</t>
  </si>
  <si>
    <t xml:space="preserve"> 申请开始年月</t>
  </si>
  <si>
    <t xml:space="preserve"> 申请结束年月</t>
  </si>
  <si>
    <t xml:space="preserve"> 补贴金额(元)</t>
  </si>
  <si>
    <t>望江社区</t>
  </si>
  <si>
    <t>龙珠社区</t>
  </si>
  <si>
    <t>大地湾社区</t>
  </si>
  <si>
    <t>大花地社区</t>
  </si>
  <si>
    <t>高峰社区</t>
  </si>
  <si>
    <t>烂泥田社区</t>
  </si>
  <si>
    <t>长寿路社区</t>
  </si>
  <si>
    <t>人数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</si>
</sst>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>
      <alignment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76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quotePrefix="1">
      <alignment horizontal="center" vertical="center" shrinkToFit="1"/>
    </xf>
    <xf numFmtId="0" fontId="0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57.5704770833" refreshedBy="Administrator" recordCount="28">
  <cacheSource type="worksheet">
    <worksheetSource ref="A1:J29" sheet="Sheet1 (2)"/>
  </cacheSource>
  <cacheFields count="10">
    <cacheField name="街道" numFmtId="0">
      <sharedItems count="3">
        <s v="攀枝花东区炳草岗街道"/>
        <s v="攀枝花市东区东华街道"/>
        <s v="攀枝花市东区弄弄坪街道"/>
      </sharedItems>
    </cacheField>
    <cacheField name="社区" numFmtId="0"/>
    <cacheField name="岗位安置社区" numFmtId="0">
      <sharedItems count="7">
        <s v="攀枝花东区炳草岗街道--望江社区"/>
        <s v="攀枝花市东区东华街道--龙珠社区"/>
        <s v="攀枝花市东区弄弄坪街道--大地湾社区"/>
        <s v="攀枝花市东区弄弄坪街道--大花地社区"/>
        <s v="攀枝花市东区弄弄坪街道--高峰社区"/>
        <s v="攀枝花市东区弄弄坪街道--烂泥田社区"/>
        <s v="攀枝花市东区弄弄坪街道--长寿路社区"/>
      </sharedItems>
    </cacheField>
    <cacheField name="姓名" numFmtId="0">
      <sharedItems count="14">
        <s v="董宏军"/>
        <s v="郭玉兰"/>
        <s v="李丁香"/>
        <s v="刘嘉丽"/>
        <s v="邓成"/>
        <s v="裴寰峰"/>
        <s v="杨军秀"/>
        <s v="左丽英"/>
        <s v="李文宝"/>
        <s v="柯昌勇"/>
        <s v="陈燕"/>
        <s v="赵珺"/>
        <s v="曾丽蓉"/>
        <s v="郭宇翠"/>
      </sharedItems>
    </cacheField>
    <cacheField name="证件号码" numFmtId="0">
      <sharedItems count="14">
        <s v="513001196208130258"/>
        <s v="510402197705105141"/>
        <s v="511025197705080566"/>
        <s v="510403197611070028"/>
        <s v="51102519711222021X"/>
        <s v="51040219771008383X"/>
        <s v="510402197103044329"/>
        <s v="512921197505084065"/>
        <s v="51040219700620305X"/>
        <s v="51122419750518682X"/>
        <s v="510402197510055527"/>
        <s v="513025197401242740"/>
        <s v="51040219770720002X"/>
        <s v="513434197803242282"/>
      </sharedItems>
    </cacheField>
    <cacheField name="岗位安置时间" numFmtId="0">
      <sharedItems count="7">
        <s v="202101--202112"/>
        <s v="202109--202112"/>
        <s v="202106--202112"/>
        <s v="202104--202112"/>
        <s v="202101--202107"/>
        <s v="202101--202103"/>
        <s v="202110--202112"/>
      </sharedItems>
    </cacheField>
    <cacheField name=" 申请开始年月" numFmtId="0"/>
    <cacheField name=" 申请结束年月" numFmtId="0"/>
    <cacheField name="申报补贴项目" numFmtId="0">
      <sharedItems count="2">
        <s v="社保补贴"/>
        <s v="岗位补贴"/>
      </sharedItems>
    </cacheField>
    <cacheField name=" 补贴金额(元)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s v="望江社区"/>
    <x v="0"/>
    <x v="0"/>
    <x v="0"/>
    <x v="0"/>
    <n v="202101"/>
    <n v="202112"/>
    <x v="0"/>
    <n v="12788.53"/>
  </r>
  <r>
    <x v="0"/>
    <s v="望江社区"/>
    <x v="0"/>
    <x v="0"/>
    <x v="0"/>
    <x v="0"/>
    <n v="202101"/>
    <n v="202112"/>
    <x v="1"/>
    <n v="19800"/>
  </r>
  <r>
    <x v="1"/>
    <s v="龙珠社区"/>
    <x v="1"/>
    <x v="1"/>
    <x v="1"/>
    <x v="1"/>
    <n v="202109"/>
    <n v="202112"/>
    <x v="0"/>
    <n v="4262.88"/>
  </r>
  <r>
    <x v="1"/>
    <s v="龙珠社区"/>
    <x v="1"/>
    <x v="1"/>
    <x v="1"/>
    <x v="1"/>
    <n v="202109"/>
    <n v="202112"/>
    <x v="1"/>
    <n v="6600"/>
  </r>
  <r>
    <x v="1"/>
    <s v="龙珠社区"/>
    <x v="1"/>
    <x v="2"/>
    <x v="2"/>
    <x v="2"/>
    <n v="202106"/>
    <n v="202112"/>
    <x v="0"/>
    <n v="7460.04"/>
  </r>
  <r>
    <x v="1"/>
    <s v="龙珠社区"/>
    <x v="1"/>
    <x v="2"/>
    <x v="2"/>
    <x v="2"/>
    <n v="202106"/>
    <n v="202112"/>
    <x v="1"/>
    <n v="11550"/>
  </r>
  <r>
    <x v="1"/>
    <s v="龙珠社区"/>
    <x v="1"/>
    <x v="3"/>
    <x v="3"/>
    <x v="1"/>
    <n v="202109"/>
    <n v="202112"/>
    <x v="0"/>
    <n v="4262.88"/>
  </r>
  <r>
    <x v="1"/>
    <s v="龙珠社区"/>
    <x v="1"/>
    <x v="3"/>
    <x v="3"/>
    <x v="1"/>
    <n v="202109"/>
    <n v="202112"/>
    <x v="1"/>
    <n v="6600"/>
  </r>
  <r>
    <x v="2"/>
    <s v="大地湾社区"/>
    <x v="2"/>
    <x v="4"/>
    <x v="4"/>
    <x v="3"/>
    <n v="202104"/>
    <n v="202112"/>
    <x v="0"/>
    <n v="9591.4"/>
  </r>
  <r>
    <x v="2"/>
    <s v="大地湾社区"/>
    <x v="2"/>
    <x v="4"/>
    <x v="4"/>
    <x v="3"/>
    <n v="202104"/>
    <n v="202112"/>
    <x v="1"/>
    <n v="14850"/>
  </r>
  <r>
    <x v="2"/>
    <s v="大地湾社区"/>
    <x v="2"/>
    <x v="5"/>
    <x v="5"/>
    <x v="4"/>
    <n v="202101"/>
    <n v="202107"/>
    <x v="0"/>
    <n v="6933.88"/>
  </r>
  <r>
    <x v="2"/>
    <s v="大地湾社区"/>
    <x v="2"/>
    <x v="5"/>
    <x v="5"/>
    <x v="4"/>
    <n v="202101"/>
    <n v="202107"/>
    <x v="1"/>
    <n v="11550"/>
  </r>
  <r>
    <x v="2"/>
    <s v="大地湾社区"/>
    <x v="2"/>
    <x v="6"/>
    <x v="6"/>
    <x v="5"/>
    <n v="202101"/>
    <n v="202103"/>
    <x v="0"/>
    <n v="2971.62"/>
  </r>
  <r>
    <x v="2"/>
    <s v="大地湾社区"/>
    <x v="2"/>
    <x v="6"/>
    <x v="6"/>
    <x v="5"/>
    <n v="202101"/>
    <n v="202103"/>
    <x v="1"/>
    <n v="4950"/>
  </r>
  <r>
    <x v="2"/>
    <s v="大地湾社区"/>
    <x v="2"/>
    <x v="7"/>
    <x v="7"/>
    <x v="0"/>
    <n v="202101"/>
    <n v="202112"/>
    <x v="0"/>
    <n v="12800.15"/>
  </r>
  <r>
    <x v="2"/>
    <s v="大地湾社区"/>
    <x v="2"/>
    <x v="7"/>
    <x v="7"/>
    <x v="0"/>
    <n v="202101"/>
    <n v="202112"/>
    <x v="1"/>
    <n v="19800"/>
  </r>
  <r>
    <x v="2"/>
    <s v="大花地社区"/>
    <x v="3"/>
    <x v="8"/>
    <x v="8"/>
    <x v="0"/>
    <n v="202101"/>
    <n v="202112"/>
    <x v="0"/>
    <n v="12795.38"/>
  </r>
  <r>
    <x v="2"/>
    <s v="大花地社区"/>
    <x v="3"/>
    <x v="8"/>
    <x v="8"/>
    <x v="0"/>
    <n v="202101"/>
    <n v="202112"/>
    <x v="1"/>
    <n v="19800"/>
  </r>
  <r>
    <x v="2"/>
    <s v="高峰社区"/>
    <x v="4"/>
    <x v="9"/>
    <x v="9"/>
    <x v="6"/>
    <n v="202110"/>
    <n v="202112"/>
    <x v="0"/>
    <n v="3159.87"/>
  </r>
  <r>
    <x v="2"/>
    <s v="高峰社区"/>
    <x v="4"/>
    <x v="9"/>
    <x v="9"/>
    <x v="6"/>
    <n v="202110"/>
    <n v="202112"/>
    <x v="1"/>
    <n v="4950"/>
  </r>
  <r>
    <x v="2"/>
    <s v="烂泥田社区"/>
    <x v="5"/>
    <x v="10"/>
    <x v="10"/>
    <x v="4"/>
    <n v="202101"/>
    <n v="202107"/>
    <x v="0"/>
    <n v="6942"/>
  </r>
  <r>
    <x v="2"/>
    <s v="烂泥田社区"/>
    <x v="5"/>
    <x v="10"/>
    <x v="10"/>
    <x v="4"/>
    <n v="202101"/>
    <n v="202107"/>
    <x v="1"/>
    <n v="11550"/>
  </r>
  <r>
    <x v="2"/>
    <s v="烂泥田社区"/>
    <x v="5"/>
    <x v="11"/>
    <x v="11"/>
    <x v="4"/>
    <n v="202101"/>
    <n v="202107"/>
    <x v="0"/>
    <n v="6937.89"/>
  </r>
  <r>
    <x v="2"/>
    <s v="烂泥田社区"/>
    <x v="5"/>
    <x v="11"/>
    <x v="11"/>
    <x v="4"/>
    <n v="202101"/>
    <n v="202107"/>
    <x v="1"/>
    <n v="11550"/>
  </r>
  <r>
    <x v="2"/>
    <s v="长寿路社区"/>
    <x v="6"/>
    <x v="12"/>
    <x v="12"/>
    <x v="3"/>
    <n v="202104"/>
    <n v="202112"/>
    <x v="0"/>
    <n v="9715.33"/>
  </r>
  <r>
    <x v="2"/>
    <s v="长寿路社区"/>
    <x v="6"/>
    <x v="12"/>
    <x v="12"/>
    <x v="3"/>
    <n v="202104"/>
    <n v="202112"/>
    <x v="1"/>
    <n v="14850"/>
  </r>
  <r>
    <x v="2"/>
    <s v="长寿路社区"/>
    <x v="6"/>
    <x v="13"/>
    <x v="13"/>
    <x v="0"/>
    <n v="202101"/>
    <n v="202112"/>
    <x v="0"/>
    <n v="12686.949999999999"/>
  </r>
  <r>
    <x v="2"/>
    <s v="长寿路社区"/>
    <x v="6"/>
    <x v="13"/>
    <x v="13"/>
    <x v="0"/>
    <n v="202101"/>
    <n v="202112"/>
    <x v="1"/>
    <n v="19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mergeItem="1" useAutoFormatting="1" compact="0" indent="0" compactData="0" showDrill="1" multipleFieldFilters="0">
  <location ref="A3:H19" firstHeaderRow="1" firstDataRow="2" firstDataCol="5"/>
  <pivotFields count="10">
    <pivotField axis="axisRow" compact="0" defaultSubtotal="0" outline="0" showAll="0">
      <items count="3">
        <item x="0"/>
        <item x="1"/>
        <item x="2"/>
      </items>
    </pivotField>
    <pivotField compact="0" defaultSubtotal="0" outline="0" showAll="0"/>
    <pivotField axis="axisRow"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axis="axisRow" compact="0" defaultSubtotal="0" outline="0" showAll="0">
      <items count="14">
        <item x="12"/>
        <item x="10"/>
        <item x="4"/>
        <item x="0"/>
        <item x="13"/>
        <item x="1"/>
        <item x="9"/>
        <item x="2"/>
        <item x="8"/>
        <item x="3"/>
        <item x="5"/>
        <item x="6"/>
        <item x="11"/>
        <item x="7"/>
      </items>
    </pivotField>
    <pivotField axis="axisRow" compact="0" defaultSubtotal="0" outline="0" showAll="0">
      <items count="14">
        <item x="8"/>
        <item x="6"/>
        <item x="10"/>
        <item x="1"/>
        <item x="12"/>
        <item x="5"/>
        <item x="3"/>
        <item x="4"/>
        <item x="2"/>
        <item x="9"/>
        <item x="7"/>
        <item x="0"/>
        <item x="11"/>
        <item x="13"/>
      </items>
    </pivotField>
    <pivotField axis="axisRow" compact="0" defaultSubtotal="0" outline="0" showAll="0">
      <items count="7">
        <item x="5"/>
        <item x="4"/>
        <item x="0"/>
        <item x="3"/>
        <item x="2"/>
        <item x="1"/>
        <item x="6"/>
      </items>
    </pivotField>
    <pivotField compact="0" defaultSubtotal="0" outline="0" showAll="0"/>
    <pivotField compact="0" defaultSubtotal="0" outline="0" showAll="0"/>
    <pivotField axis="axisCol" compact="0" defaultSubtotal="0" outline="0" showAll="0">
      <items count="2">
        <item x="1"/>
        <item x="0"/>
      </items>
    </pivotField>
    <pivotField dataField="1" compact="0" defaultSubtotal="0" outline="0" showAll="0"/>
  </pivotFields>
  <rowFields count="5">
    <field x="0"/>
    <field x="2"/>
    <field x="3"/>
    <field x="4"/>
    <field x="5"/>
  </rowFields>
  <rowItems count="15">
    <i>
      <x/>
      <x/>
      <x v="3"/>
      <x v="11"/>
      <x v="2"/>
    </i>
    <i>
      <x v="1"/>
      <x v="1"/>
      <x v="5"/>
      <x v="3"/>
      <x v="5"/>
    </i>
    <i r="2">
      <x v="7"/>
      <x v="8"/>
      <x v="4"/>
    </i>
    <i r="2">
      <x v="9"/>
      <x v="6"/>
      <x v="5"/>
    </i>
    <i>
      <x v="2"/>
      <x v="2"/>
      <x v="2"/>
      <x v="7"/>
      <x v="3"/>
    </i>
    <i r="2">
      <x v="10"/>
      <x v="5"/>
      <x v="1"/>
    </i>
    <i r="2">
      <x v="11"/>
      <x v="1"/>
      <x/>
    </i>
    <i r="2">
      <x v="13"/>
      <x v="10"/>
      <x v="2"/>
    </i>
    <i r="1">
      <x v="3"/>
      <x v="8"/>
      <x/>
      <x v="2"/>
    </i>
    <i r="1">
      <x v="4"/>
      <x v="6"/>
      <x v="9"/>
      <x v="6"/>
    </i>
    <i r="1">
      <x v="5"/>
      <x v="1"/>
      <x v="2"/>
      <x v="1"/>
    </i>
    <i r="2">
      <x v="12"/>
      <x v="12"/>
      <x v="1"/>
    </i>
    <i r="1">
      <x v="6"/>
      <x/>
      <x v="4"/>
      <x v="3"/>
    </i>
    <i r="2">
      <x v="4"/>
      <x v="13"/>
      <x v="2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求和项: 补贴金额(元)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126"/>
  <sheetViews>
    <sheetView tabSelected="1" zoomScale="77" zoomScaleNormal="77" topLeftCell="A10" workbookViewId="0">
      <selection activeCell="F46" sqref="F46:G47"/>
    </sheetView>
  </sheetViews>
  <sheetFormatPr defaultColWidth="9" defaultRowHeight="13.5"/>
  <cols>
    <col min="1" max="1" width="4.625" style="13" customWidth="1"/>
    <col min="2" max="2" width="6.625" style="5" customWidth="1"/>
    <col min="3" max="3" width="8.625" style="13" customWidth="1"/>
    <col min="4" max="4" width="6.625" style="13" customWidth="1"/>
    <col min="5" max="5" width="13.75" style="13" customWidth="1"/>
    <col min="6" max="6" width="20.625" style="13" customWidth="1"/>
    <col min="7" max="7" width="14.625" style="15" customWidth="1"/>
    <col min="8" max="8" width="11.5" style="16" customWidth="1"/>
    <col min="9" max="9" width="8.625" style="17" customWidth="1"/>
    <col min="10" max="10" width="10.375" style="17" customWidth="1"/>
    <col min="11" max="12" width="13.375" style="18" customWidth="1"/>
    <col min="13" max="13" width="14.575" style="13" customWidth="1"/>
    <col min="14" max="14" width="11.25" style="13" customWidth="1"/>
    <col min="15" max="16384" width="9" style="13"/>
  </cols>
  <sheetData>
    <row r="1" customFormat="1" ht="60" customHeight="1" spans="1:14">
      <c r="A1" s="19" t="s">
        <v>0</v>
      </c>
      <c r="B1" s="19"/>
      <c r="C1" s="19"/>
      <c r="D1" s="19"/>
      <c r="E1" s="19"/>
      <c r="F1" s="19"/>
      <c r="G1" s="20"/>
      <c r="H1" s="21"/>
      <c r="I1" s="58"/>
      <c r="J1" s="19"/>
      <c r="K1" s="59"/>
      <c r="L1" s="59"/>
      <c r="M1" s="19"/>
      <c r="N1" s="19"/>
    </row>
    <row r="2" customFormat="1" ht="18.75" spans="1:14">
      <c r="A2" s="22" t="s">
        <v>1</v>
      </c>
      <c r="B2" s="22"/>
      <c r="C2" s="22"/>
      <c r="D2" s="22"/>
      <c r="E2" s="22"/>
      <c r="F2" s="22"/>
      <c r="G2" s="23"/>
      <c r="H2" s="24"/>
      <c r="I2" s="22"/>
      <c r="J2" s="22"/>
      <c r="K2" s="24"/>
      <c r="L2" s="24"/>
      <c r="M2" s="22"/>
      <c r="N2" s="22"/>
    </row>
    <row r="3" customFormat="1" ht="30" customHeight="1" spans="1:14">
      <c r="A3" s="25" t="s">
        <v>2</v>
      </c>
      <c r="B3" s="26" t="s">
        <v>3</v>
      </c>
      <c r="C3" s="27" t="s">
        <v>4</v>
      </c>
      <c r="D3" s="26" t="s">
        <v>5</v>
      </c>
      <c r="E3" s="26" t="s">
        <v>6</v>
      </c>
      <c r="F3" s="26" t="s">
        <v>7</v>
      </c>
      <c r="G3" s="28" t="s">
        <v>8</v>
      </c>
      <c r="H3" s="29" t="s">
        <v>9</v>
      </c>
      <c r="I3" s="26"/>
      <c r="J3" s="27" t="s">
        <v>10</v>
      </c>
      <c r="K3" s="60" t="s">
        <v>11</v>
      </c>
      <c r="L3" s="60" t="s">
        <v>12</v>
      </c>
      <c r="M3" s="61" t="s">
        <v>13</v>
      </c>
      <c r="N3" s="25" t="s">
        <v>14</v>
      </c>
    </row>
    <row r="4" customFormat="1" ht="30" customHeight="1" spans="1:14">
      <c r="A4" s="25"/>
      <c r="B4" s="26"/>
      <c r="C4" s="27"/>
      <c r="D4" s="26"/>
      <c r="E4" s="26"/>
      <c r="F4" s="26"/>
      <c r="G4" s="28"/>
      <c r="H4" s="30" t="s">
        <v>15</v>
      </c>
      <c r="I4" s="27" t="s">
        <v>16</v>
      </c>
      <c r="J4" s="27"/>
      <c r="K4" s="60"/>
      <c r="L4" s="60"/>
      <c r="M4" s="61"/>
      <c r="N4" s="25"/>
    </row>
    <row r="5" s="13" customFormat="1" ht="27" spans="1:14">
      <c r="A5" s="31">
        <v>1</v>
      </c>
      <c r="B5" s="32" t="s">
        <v>17</v>
      </c>
      <c r="C5" s="33" t="s">
        <v>18</v>
      </c>
      <c r="D5" s="34" t="s">
        <v>19</v>
      </c>
      <c r="E5" s="35" t="s">
        <v>20</v>
      </c>
      <c r="F5" s="76" t="s">
        <v>21</v>
      </c>
      <c r="G5" s="37" t="s">
        <v>22</v>
      </c>
      <c r="H5" s="38">
        <v>5910</v>
      </c>
      <c r="I5" s="38">
        <v>3594.72</v>
      </c>
      <c r="J5" s="62">
        <f t="shared" ref="J5:J67" si="0">H5+I5</f>
        <v>9504.72</v>
      </c>
      <c r="K5" s="63">
        <f>SUM(H5:H26)</f>
        <v>122140</v>
      </c>
      <c r="L5" s="63">
        <f>SUM(I5:I26)</f>
        <v>74290.88</v>
      </c>
      <c r="M5" s="64">
        <f>K5+L5</f>
        <v>196430.88</v>
      </c>
      <c r="N5" s="35"/>
    </row>
    <row r="6" s="13" customFormat="1" ht="20" customHeight="1" spans="1:14">
      <c r="A6" s="31">
        <v>2</v>
      </c>
      <c r="B6" s="39"/>
      <c r="C6" s="33" t="s">
        <v>23</v>
      </c>
      <c r="D6" s="34" t="s">
        <v>24</v>
      </c>
      <c r="E6" s="35" t="s">
        <v>20</v>
      </c>
      <c r="F6" s="76" t="s">
        <v>25</v>
      </c>
      <c r="G6" s="37" t="s">
        <v>22</v>
      </c>
      <c r="H6" s="38">
        <v>5910</v>
      </c>
      <c r="I6" s="38">
        <v>3594.72</v>
      </c>
      <c r="J6" s="62">
        <f t="shared" si="0"/>
        <v>9504.72</v>
      </c>
      <c r="K6" s="65"/>
      <c r="L6" s="65"/>
      <c r="M6" s="66"/>
      <c r="N6" s="35"/>
    </row>
    <row r="7" s="13" customFormat="1" ht="20" customHeight="1" spans="1:14">
      <c r="A7" s="31">
        <v>3</v>
      </c>
      <c r="B7" s="39"/>
      <c r="C7" s="33"/>
      <c r="D7" s="34" t="s">
        <v>26</v>
      </c>
      <c r="E7" s="35" t="s">
        <v>20</v>
      </c>
      <c r="F7" s="76" t="s">
        <v>27</v>
      </c>
      <c r="G7" s="37" t="s">
        <v>22</v>
      </c>
      <c r="H7" s="38">
        <v>5910</v>
      </c>
      <c r="I7" s="38">
        <v>3594.72</v>
      </c>
      <c r="J7" s="62">
        <f t="shared" si="0"/>
        <v>9504.72</v>
      </c>
      <c r="K7" s="65"/>
      <c r="L7" s="65"/>
      <c r="M7" s="66"/>
      <c r="N7" s="35"/>
    </row>
    <row r="8" s="13" customFormat="1" ht="20" customHeight="1" spans="1:14">
      <c r="A8" s="31">
        <v>4</v>
      </c>
      <c r="B8" s="39"/>
      <c r="C8" s="33" t="s">
        <v>28</v>
      </c>
      <c r="D8" s="34" t="s">
        <v>29</v>
      </c>
      <c r="E8" s="35" t="s">
        <v>20</v>
      </c>
      <c r="F8" s="76" t="s">
        <v>30</v>
      </c>
      <c r="G8" s="37" t="s">
        <v>22</v>
      </c>
      <c r="H8" s="38">
        <v>5910</v>
      </c>
      <c r="I8" s="38">
        <v>3594.72</v>
      </c>
      <c r="J8" s="62">
        <f t="shared" si="0"/>
        <v>9504.72</v>
      </c>
      <c r="K8" s="65"/>
      <c r="L8" s="65"/>
      <c r="M8" s="66"/>
      <c r="N8" s="35"/>
    </row>
    <row r="9" s="13" customFormat="1" ht="20" customHeight="1" spans="1:14">
      <c r="A9" s="31">
        <v>5</v>
      </c>
      <c r="B9" s="39"/>
      <c r="C9" s="33"/>
      <c r="D9" s="34" t="s">
        <v>31</v>
      </c>
      <c r="E9" s="35" t="s">
        <v>20</v>
      </c>
      <c r="F9" s="76" t="s">
        <v>32</v>
      </c>
      <c r="G9" s="37" t="s">
        <v>22</v>
      </c>
      <c r="H9" s="38">
        <v>5910</v>
      </c>
      <c r="I9" s="38">
        <v>3594.72</v>
      </c>
      <c r="J9" s="62">
        <f t="shared" si="0"/>
        <v>9504.72</v>
      </c>
      <c r="K9" s="65"/>
      <c r="L9" s="65"/>
      <c r="M9" s="66"/>
      <c r="N9" s="35"/>
    </row>
    <row r="10" s="13" customFormat="1" ht="20" customHeight="1" spans="1:14">
      <c r="A10" s="31">
        <v>6</v>
      </c>
      <c r="B10" s="39"/>
      <c r="C10" s="33"/>
      <c r="D10" s="34" t="s">
        <v>33</v>
      </c>
      <c r="E10" s="35" t="s">
        <v>20</v>
      </c>
      <c r="F10" s="76" t="s">
        <v>34</v>
      </c>
      <c r="G10" s="37" t="s">
        <v>22</v>
      </c>
      <c r="H10" s="38">
        <v>5910</v>
      </c>
      <c r="I10" s="38">
        <v>3594.72</v>
      </c>
      <c r="J10" s="62">
        <f t="shared" si="0"/>
        <v>9504.72</v>
      </c>
      <c r="K10" s="65"/>
      <c r="L10" s="65"/>
      <c r="M10" s="66"/>
      <c r="N10" s="35"/>
    </row>
    <row r="11" s="13" customFormat="1" ht="20" customHeight="1" spans="1:14">
      <c r="A11" s="31">
        <v>7</v>
      </c>
      <c r="B11" s="39"/>
      <c r="C11" s="33"/>
      <c r="D11" s="34" t="s">
        <v>35</v>
      </c>
      <c r="E11" s="35" t="s">
        <v>20</v>
      </c>
      <c r="F11" s="76" t="s">
        <v>36</v>
      </c>
      <c r="G11" s="37" t="s">
        <v>22</v>
      </c>
      <c r="H11" s="38">
        <v>5910</v>
      </c>
      <c r="I11" s="38">
        <v>3594.72</v>
      </c>
      <c r="J11" s="62">
        <f t="shared" si="0"/>
        <v>9504.72</v>
      </c>
      <c r="K11" s="65"/>
      <c r="L11" s="65"/>
      <c r="M11" s="66"/>
      <c r="N11" s="35"/>
    </row>
    <row r="12" s="13" customFormat="1" ht="20" customHeight="1" spans="1:14">
      <c r="A12" s="31">
        <v>8</v>
      </c>
      <c r="B12" s="39"/>
      <c r="C12" s="33" t="s">
        <v>37</v>
      </c>
      <c r="D12" s="34" t="s">
        <v>38</v>
      </c>
      <c r="E12" s="35" t="s">
        <v>20</v>
      </c>
      <c r="F12" s="76" t="s">
        <v>39</v>
      </c>
      <c r="G12" s="37" t="s">
        <v>22</v>
      </c>
      <c r="H12" s="38">
        <v>5910</v>
      </c>
      <c r="I12" s="38">
        <v>3594.72</v>
      </c>
      <c r="J12" s="62">
        <f t="shared" si="0"/>
        <v>9504.72</v>
      </c>
      <c r="K12" s="65"/>
      <c r="L12" s="65"/>
      <c r="M12" s="66"/>
      <c r="N12" s="35"/>
    </row>
    <row r="13" s="13" customFormat="1" ht="20" customHeight="1" spans="1:14">
      <c r="A13" s="31">
        <v>9</v>
      </c>
      <c r="B13" s="39"/>
      <c r="C13" s="33"/>
      <c r="D13" s="34" t="s">
        <v>40</v>
      </c>
      <c r="E13" s="35" t="s">
        <v>20</v>
      </c>
      <c r="F13" s="76" t="s">
        <v>41</v>
      </c>
      <c r="G13" s="37" t="s">
        <v>22</v>
      </c>
      <c r="H13" s="38">
        <v>5910</v>
      </c>
      <c r="I13" s="38">
        <v>3594.72</v>
      </c>
      <c r="J13" s="62">
        <f t="shared" si="0"/>
        <v>9504.72</v>
      </c>
      <c r="K13" s="65"/>
      <c r="L13" s="65"/>
      <c r="M13" s="66"/>
      <c r="N13" s="35"/>
    </row>
    <row r="14" s="13" customFormat="1" ht="20" customHeight="1" spans="1:14">
      <c r="A14" s="31">
        <v>10</v>
      </c>
      <c r="B14" s="39"/>
      <c r="C14" s="33" t="s">
        <v>42</v>
      </c>
      <c r="D14" s="34" t="s">
        <v>43</v>
      </c>
      <c r="E14" s="35" t="s">
        <v>20</v>
      </c>
      <c r="F14" s="76" t="s">
        <v>44</v>
      </c>
      <c r="G14" s="37" t="s">
        <v>22</v>
      </c>
      <c r="H14" s="38">
        <v>5910</v>
      </c>
      <c r="I14" s="38">
        <v>3594.72</v>
      </c>
      <c r="J14" s="62">
        <f t="shared" si="0"/>
        <v>9504.72</v>
      </c>
      <c r="K14" s="65"/>
      <c r="L14" s="65"/>
      <c r="M14" s="66"/>
      <c r="N14" s="35"/>
    </row>
    <row r="15" s="13" customFormat="1" ht="20" customHeight="1" spans="1:14">
      <c r="A15" s="31">
        <v>11</v>
      </c>
      <c r="B15" s="39"/>
      <c r="C15" s="33"/>
      <c r="D15" s="34" t="s">
        <v>45</v>
      </c>
      <c r="E15" s="35" t="s">
        <v>20</v>
      </c>
      <c r="F15" s="76" t="s">
        <v>46</v>
      </c>
      <c r="G15" s="37" t="s">
        <v>22</v>
      </c>
      <c r="H15" s="38">
        <v>5910</v>
      </c>
      <c r="I15" s="38">
        <v>3594.72</v>
      </c>
      <c r="J15" s="62">
        <f t="shared" si="0"/>
        <v>9504.72</v>
      </c>
      <c r="K15" s="65"/>
      <c r="L15" s="65"/>
      <c r="M15" s="66"/>
      <c r="N15" s="35"/>
    </row>
    <row r="16" s="13" customFormat="1" ht="20" customHeight="1" spans="1:14">
      <c r="A16" s="31">
        <v>12</v>
      </c>
      <c r="B16" s="39"/>
      <c r="C16" s="33" t="s">
        <v>47</v>
      </c>
      <c r="D16" s="34" t="s">
        <v>48</v>
      </c>
      <c r="E16" s="35" t="s">
        <v>20</v>
      </c>
      <c r="F16" s="76" t="s">
        <v>49</v>
      </c>
      <c r="G16" s="37" t="s">
        <v>22</v>
      </c>
      <c r="H16" s="38">
        <v>5910</v>
      </c>
      <c r="I16" s="38">
        <v>3594.72</v>
      </c>
      <c r="J16" s="62">
        <f t="shared" si="0"/>
        <v>9504.72</v>
      </c>
      <c r="K16" s="65"/>
      <c r="L16" s="65"/>
      <c r="M16" s="66"/>
      <c r="N16" s="35"/>
    </row>
    <row r="17" s="13" customFormat="1" ht="20" customHeight="1" spans="1:14">
      <c r="A17" s="31">
        <v>13</v>
      </c>
      <c r="B17" s="39"/>
      <c r="C17" s="33"/>
      <c r="D17" s="34" t="s">
        <v>50</v>
      </c>
      <c r="E17" s="35" t="s">
        <v>20</v>
      </c>
      <c r="F17" s="76" t="s">
        <v>51</v>
      </c>
      <c r="G17" s="37" t="s">
        <v>22</v>
      </c>
      <c r="H17" s="38">
        <v>5910</v>
      </c>
      <c r="I17" s="38">
        <v>3594.72</v>
      </c>
      <c r="J17" s="62">
        <f t="shared" si="0"/>
        <v>9504.72</v>
      </c>
      <c r="K17" s="65"/>
      <c r="L17" s="65"/>
      <c r="M17" s="66"/>
      <c r="N17" s="35"/>
    </row>
    <row r="18" s="13" customFormat="1" ht="20" customHeight="1" spans="1:14">
      <c r="A18" s="31">
        <v>14</v>
      </c>
      <c r="B18" s="39"/>
      <c r="C18" s="40" t="s">
        <v>52</v>
      </c>
      <c r="D18" s="34" t="s">
        <v>53</v>
      </c>
      <c r="E18" s="35" t="s">
        <v>20</v>
      </c>
      <c r="F18" s="36" t="s">
        <v>54</v>
      </c>
      <c r="G18" s="37" t="s">
        <v>22</v>
      </c>
      <c r="H18" s="38">
        <v>5910</v>
      </c>
      <c r="I18" s="38">
        <v>3594.72</v>
      </c>
      <c r="J18" s="62">
        <f t="shared" si="0"/>
        <v>9504.72</v>
      </c>
      <c r="K18" s="65"/>
      <c r="L18" s="65"/>
      <c r="M18" s="66"/>
      <c r="N18" s="35"/>
    </row>
    <row r="19" s="13" customFormat="1" ht="20" customHeight="1" spans="1:14">
      <c r="A19" s="31">
        <v>15</v>
      </c>
      <c r="B19" s="39"/>
      <c r="C19" s="41"/>
      <c r="D19" s="34" t="s">
        <v>55</v>
      </c>
      <c r="E19" s="35" t="s">
        <v>20</v>
      </c>
      <c r="F19" s="76" t="s">
        <v>56</v>
      </c>
      <c r="G19" s="37" t="s">
        <v>22</v>
      </c>
      <c r="H19" s="38">
        <v>5910</v>
      </c>
      <c r="I19" s="38">
        <v>3594.72</v>
      </c>
      <c r="J19" s="62">
        <f t="shared" si="0"/>
        <v>9504.72</v>
      </c>
      <c r="K19" s="65"/>
      <c r="L19" s="65"/>
      <c r="M19" s="66"/>
      <c r="N19" s="35"/>
    </row>
    <row r="20" s="13" customFormat="1" ht="20" customHeight="1" spans="1:14">
      <c r="A20" s="31">
        <v>16</v>
      </c>
      <c r="B20" s="39"/>
      <c r="C20" s="41"/>
      <c r="D20" s="34" t="s">
        <v>57</v>
      </c>
      <c r="E20" s="35" t="s">
        <v>20</v>
      </c>
      <c r="F20" s="76" t="s">
        <v>58</v>
      </c>
      <c r="G20" s="37" t="s">
        <v>22</v>
      </c>
      <c r="H20" s="38">
        <v>5910</v>
      </c>
      <c r="I20" s="38">
        <v>3594.72</v>
      </c>
      <c r="J20" s="62">
        <f t="shared" si="0"/>
        <v>9504.72</v>
      </c>
      <c r="K20" s="65"/>
      <c r="L20" s="65"/>
      <c r="M20" s="66"/>
      <c r="N20" s="35"/>
    </row>
    <row r="21" s="13" customFormat="1" ht="20" customHeight="1" spans="1:14">
      <c r="A21" s="31">
        <v>17</v>
      </c>
      <c r="B21" s="39"/>
      <c r="C21" s="41"/>
      <c r="D21" s="42" t="s">
        <v>59</v>
      </c>
      <c r="E21" s="35" t="s">
        <v>20</v>
      </c>
      <c r="F21" s="43" t="s">
        <v>60</v>
      </c>
      <c r="G21" s="37">
        <v>202303</v>
      </c>
      <c r="H21" s="38">
        <v>1970</v>
      </c>
      <c r="I21" s="67">
        <v>1198.24</v>
      </c>
      <c r="J21" s="62">
        <f t="shared" si="0"/>
        <v>3168.24</v>
      </c>
      <c r="K21" s="65"/>
      <c r="L21" s="65"/>
      <c r="M21" s="66"/>
      <c r="N21" s="34" t="s">
        <v>61</v>
      </c>
    </row>
    <row r="22" s="13" customFormat="1" ht="20" customHeight="1" spans="1:14">
      <c r="A22" s="31">
        <v>18</v>
      </c>
      <c r="B22" s="39"/>
      <c r="C22" s="44"/>
      <c r="D22" s="42" t="s">
        <v>62</v>
      </c>
      <c r="E22" s="35" t="s">
        <v>20</v>
      </c>
      <c r="F22" s="43" t="s">
        <v>63</v>
      </c>
      <c r="G22" s="37">
        <v>202303</v>
      </c>
      <c r="H22" s="38">
        <v>1970</v>
      </c>
      <c r="I22" s="67">
        <v>1198.24</v>
      </c>
      <c r="J22" s="62">
        <f t="shared" si="0"/>
        <v>3168.24</v>
      </c>
      <c r="K22" s="65"/>
      <c r="L22" s="65"/>
      <c r="M22" s="66"/>
      <c r="N22" s="34" t="s">
        <v>61</v>
      </c>
    </row>
    <row r="23" s="13" customFormat="1" ht="20" customHeight="1" spans="1:14">
      <c r="A23" s="31">
        <v>19</v>
      </c>
      <c r="B23" s="39"/>
      <c r="C23" s="33" t="s">
        <v>64</v>
      </c>
      <c r="D23" s="34" t="s">
        <v>65</v>
      </c>
      <c r="E23" s="35" t="s">
        <v>20</v>
      </c>
      <c r="F23" s="76" t="s">
        <v>66</v>
      </c>
      <c r="G23" s="37" t="s">
        <v>22</v>
      </c>
      <c r="H23" s="38">
        <v>5910</v>
      </c>
      <c r="I23" s="38">
        <v>3594.72</v>
      </c>
      <c r="J23" s="62">
        <f t="shared" si="0"/>
        <v>9504.72</v>
      </c>
      <c r="K23" s="65"/>
      <c r="L23" s="65"/>
      <c r="M23" s="66"/>
      <c r="N23" s="35"/>
    </row>
    <row r="24" s="13" customFormat="1" ht="20" customHeight="1" spans="1:14">
      <c r="A24" s="31">
        <v>20</v>
      </c>
      <c r="B24" s="39"/>
      <c r="C24" s="33"/>
      <c r="D24" s="34" t="s">
        <v>67</v>
      </c>
      <c r="E24" s="35" t="s">
        <v>20</v>
      </c>
      <c r="F24" s="76" t="s">
        <v>68</v>
      </c>
      <c r="G24" s="37" t="s">
        <v>22</v>
      </c>
      <c r="H24" s="38">
        <v>5910</v>
      </c>
      <c r="I24" s="38">
        <v>3594.72</v>
      </c>
      <c r="J24" s="62">
        <f t="shared" si="0"/>
        <v>9504.72</v>
      </c>
      <c r="K24" s="65"/>
      <c r="L24" s="65"/>
      <c r="M24" s="66"/>
      <c r="N24" s="35"/>
    </row>
    <row r="25" s="13" customFormat="1" ht="20" customHeight="1" spans="1:14">
      <c r="A25" s="31">
        <v>21</v>
      </c>
      <c r="B25" s="39"/>
      <c r="C25" s="33"/>
      <c r="D25" s="34" t="s">
        <v>69</v>
      </c>
      <c r="E25" s="35" t="s">
        <v>20</v>
      </c>
      <c r="F25" s="76" t="s">
        <v>70</v>
      </c>
      <c r="G25" s="37" t="s">
        <v>22</v>
      </c>
      <c r="H25" s="38">
        <v>5910</v>
      </c>
      <c r="I25" s="38">
        <v>3594.72</v>
      </c>
      <c r="J25" s="62">
        <f t="shared" si="0"/>
        <v>9504.72</v>
      </c>
      <c r="K25" s="65"/>
      <c r="L25" s="65"/>
      <c r="M25" s="66"/>
      <c r="N25" s="35"/>
    </row>
    <row r="26" s="13" customFormat="1" ht="20" customHeight="1" spans="1:14">
      <c r="A26" s="31">
        <v>22</v>
      </c>
      <c r="B26" s="45"/>
      <c r="C26" s="33"/>
      <c r="D26" s="34" t="s">
        <v>71</v>
      </c>
      <c r="E26" s="35" t="s">
        <v>20</v>
      </c>
      <c r="F26" s="76" t="s">
        <v>72</v>
      </c>
      <c r="G26" s="37" t="s">
        <v>22</v>
      </c>
      <c r="H26" s="38">
        <v>5910</v>
      </c>
      <c r="I26" s="38">
        <v>3594.72</v>
      </c>
      <c r="J26" s="62">
        <f t="shared" si="0"/>
        <v>9504.72</v>
      </c>
      <c r="K26" s="68"/>
      <c r="L26" s="68"/>
      <c r="M26" s="69"/>
      <c r="N26" s="35"/>
    </row>
    <row r="27" s="13" customFormat="1" ht="20" customHeight="1" spans="1:14">
      <c r="A27" s="31">
        <v>23</v>
      </c>
      <c r="B27" s="46" t="s">
        <v>73</v>
      </c>
      <c r="C27" s="40" t="s">
        <v>74</v>
      </c>
      <c r="D27" s="34" t="s">
        <v>75</v>
      </c>
      <c r="E27" s="34" t="s">
        <v>76</v>
      </c>
      <c r="F27" s="77" t="s">
        <v>77</v>
      </c>
      <c r="G27" s="37" t="s">
        <v>22</v>
      </c>
      <c r="H27" s="38">
        <v>5910</v>
      </c>
      <c r="I27" s="38">
        <v>3655.77</v>
      </c>
      <c r="J27" s="62">
        <f t="shared" si="0"/>
        <v>9565.77</v>
      </c>
      <c r="K27" s="63">
        <f>SUM(H27:H34)</f>
        <v>39400</v>
      </c>
      <c r="L27" s="63">
        <f>SUM(I27:I34)</f>
        <v>24371.8</v>
      </c>
      <c r="M27" s="64">
        <f>K27+L27</f>
        <v>63771.8</v>
      </c>
      <c r="N27" s="35"/>
    </row>
    <row r="28" s="13" customFormat="1" ht="20" customHeight="1" spans="1:14">
      <c r="A28" s="31">
        <v>24</v>
      </c>
      <c r="B28" s="47"/>
      <c r="C28" s="41"/>
      <c r="D28" s="34" t="s">
        <v>78</v>
      </c>
      <c r="E28" s="34" t="s">
        <v>76</v>
      </c>
      <c r="F28" s="77" t="s">
        <v>79</v>
      </c>
      <c r="G28" s="37" t="s">
        <v>22</v>
      </c>
      <c r="H28" s="38">
        <v>5910</v>
      </c>
      <c r="I28" s="38">
        <v>3655.77</v>
      </c>
      <c r="J28" s="62">
        <f t="shared" si="0"/>
        <v>9565.77</v>
      </c>
      <c r="K28" s="65"/>
      <c r="L28" s="65"/>
      <c r="M28" s="66"/>
      <c r="N28" s="35"/>
    </row>
    <row r="29" s="13" customFormat="1" ht="20" customHeight="1" spans="1:14">
      <c r="A29" s="31">
        <v>25</v>
      </c>
      <c r="B29" s="47"/>
      <c r="C29" s="41"/>
      <c r="D29" s="34" t="s">
        <v>80</v>
      </c>
      <c r="E29" s="34" t="s">
        <v>76</v>
      </c>
      <c r="F29" s="43" t="s">
        <v>81</v>
      </c>
      <c r="G29" s="37" t="s">
        <v>22</v>
      </c>
      <c r="H29" s="38">
        <v>5910</v>
      </c>
      <c r="I29" s="38">
        <v>3655.77</v>
      </c>
      <c r="J29" s="62">
        <f t="shared" si="0"/>
        <v>9565.77</v>
      </c>
      <c r="K29" s="65"/>
      <c r="L29" s="65"/>
      <c r="M29" s="66"/>
      <c r="N29" s="35"/>
    </row>
    <row r="30" s="13" customFormat="1" ht="20" customHeight="1" spans="1:14">
      <c r="A30" s="31">
        <v>26</v>
      </c>
      <c r="B30" s="47"/>
      <c r="C30" s="41"/>
      <c r="D30" s="48" t="s">
        <v>82</v>
      </c>
      <c r="E30" s="35" t="s">
        <v>76</v>
      </c>
      <c r="F30" s="49" t="s">
        <v>79</v>
      </c>
      <c r="G30" s="37" t="s">
        <v>22</v>
      </c>
      <c r="H30" s="38">
        <v>5910</v>
      </c>
      <c r="I30" s="38">
        <v>3655.77</v>
      </c>
      <c r="J30" s="62">
        <f t="shared" si="0"/>
        <v>9565.77</v>
      </c>
      <c r="K30" s="65"/>
      <c r="L30" s="65"/>
      <c r="M30" s="66"/>
      <c r="N30" s="35"/>
    </row>
    <row r="31" s="13" customFormat="1" ht="20" customHeight="1" spans="1:14">
      <c r="A31" s="31">
        <v>27</v>
      </c>
      <c r="B31" s="47"/>
      <c r="C31" s="41"/>
      <c r="D31" s="48" t="s">
        <v>83</v>
      </c>
      <c r="E31" s="34" t="s">
        <v>76</v>
      </c>
      <c r="F31" s="49" t="s">
        <v>84</v>
      </c>
      <c r="G31" s="37" t="s">
        <v>22</v>
      </c>
      <c r="H31" s="38">
        <v>5910</v>
      </c>
      <c r="I31" s="38">
        <v>3655.77</v>
      </c>
      <c r="J31" s="62">
        <f t="shared" si="0"/>
        <v>9565.77</v>
      </c>
      <c r="K31" s="65"/>
      <c r="L31" s="65"/>
      <c r="M31" s="66"/>
      <c r="N31" s="35"/>
    </row>
    <row r="32" s="13" customFormat="1" ht="20" customHeight="1" spans="1:14">
      <c r="A32" s="31">
        <v>28</v>
      </c>
      <c r="B32" s="47"/>
      <c r="C32" s="41"/>
      <c r="D32" s="48" t="s">
        <v>85</v>
      </c>
      <c r="E32" s="34" t="s">
        <v>86</v>
      </c>
      <c r="F32" s="49" t="s">
        <v>87</v>
      </c>
      <c r="G32" s="37" t="s">
        <v>22</v>
      </c>
      <c r="H32" s="38">
        <v>5910</v>
      </c>
      <c r="I32" s="38">
        <v>3655.77</v>
      </c>
      <c r="J32" s="62">
        <f t="shared" si="0"/>
        <v>9565.77</v>
      </c>
      <c r="K32" s="65"/>
      <c r="L32" s="65"/>
      <c r="M32" s="66"/>
      <c r="N32" s="35"/>
    </row>
    <row r="33" s="13" customFormat="1" ht="20" customHeight="1" spans="1:14">
      <c r="A33" s="31">
        <v>29</v>
      </c>
      <c r="B33" s="47"/>
      <c r="C33" s="41"/>
      <c r="D33" s="48" t="s">
        <v>88</v>
      </c>
      <c r="E33" s="34" t="s">
        <v>76</v>
      </c>
      <c r="F33" s="49" t="s">
        <v>89</v>
      </c>
      <c r="G33" s="37">
        <v>202303</v>
      </c>
      <c r="H33" s="38">
        <v>1970</v>
      </c>
      <c r="I33" s="38">
        <v>1218.59</v>
      </c>
      <c r="J33" s="62">
        <f t="shared" si="0"/>
        <v>3188.59</v>
      </c>
      <c r="K33" s="65"/>
      <c r="L33" s="65"/>
      <c r="M33" s="66"/>
      <c r="N33" s="34" t="s">
        <v>61</v>
      </c>
    </row>
    <row r="34" s="13" customFormat="1" ht="20" customHeight="1" spans="1:14">
      <c r="A34" s="31">
        <v>30</v>
      </c>
      <c r="B34" s="50"/>
      <c r="C34" s="44"/>
      <c r="D34" s="48" t="s">
        <v>90</v>
      </c>
      <c r="E34" s="34" t="s">
        <v>76</v>
      </c>
      <c r="F34" s="49" t="s">
        <v>91</v>
      </c>
      <c r="G34" s="37">
        <v>202303</v>
      </c>
      <c r="H34" s="38">
        <v>1970</v>
      </c>
      <c r="I34" s="38">
        <v>1218.59</v>
      </c>
      <c r="J34" s="62">
        <f t="shared" si="0"/>
        <v>3188.59</v>
      </c>
      <c r="K34" s="68"/>
      <c r="L34" s="68"/>
      <c r="M34" s="69"/>
      <c r="N34" s="34" t="s">
        <v>61</v>
      </c>
    </row>
    <row r="35" s="13" customFormat="1" ht="20" customHeight="1" spans="1:14">
      <c r="A35" s="31">
        <v>31</v>
      </c>
      <c r="B35" s="46" t="s">
        <v>92</v>
      </c>
      <c r="C35" s="51" t="s">
        <v>93</v>
      </c>
      <c r="D35" s="31" t="s">
        <v>94</v>
      </c>
      <c r="E35" s="35" t="s">
        <v>95</v>
      </c>
      <c r="F35" s="78" t="s">
        <v>96</v>
      </c>
      <c r="G35" s="52" t="s">
        <v>97</v>
      </c>
      <c r="H35" s="34">
        <v>5910</v>
      </c>
      <c r="I35" s="42">
        <v>3594.72</v>
      </c>
      <c r="J35" s="62">
        <f t="shared" si="0"/>
        <v>9504.72</v>
      </c>
      <c r="K35" s="63">
        <f t="shared" ref="K35:M35" si="1">SUM(H35:H67)</f>
        <v>157600</v>
      </c>
      <c r="L35" s="63">
        <f t="shared" si="1"/>
        <v>95859.2</v>
      </c>
      <c r="M35" s="64">
        <f t="shared" si="1"/>
        <v>253459.2</v>
      </c>
      <c r="N35" s="34"/>
    </row>
    <row r="36" s="13" customFormat="1" ht="20" customHeight="1" spans="1:14">
      <c r="A36" s="31">
        <v>32</v>
      </c>
      <c r="B36" s="47"/>
      <c r="C36" s="53" t="s">
        <v>98</v>
      </c>
      <c r="D36" s="31" t="s">
        <v>99</v>
      </c>
      <c r="E36" s="35" t="s">
        <v>95</v>
      </c>
      <c r="F36" s="78" t="s">
        <v>100</v>
      </c>
      <c r="G36" s="52" t="s">
        <v>97</v>
      </c>
      <c r="H36" s="34">
        <v>5910</v>
      </c>
      <c r="I36" s="42">
        <v>3594.72</v>
      </c>
      <c r="J36" s="62">
        <f t="shared" si="0"/>
        <v>9504.72</v>
      </c>
      <c r="K36" s="65"/>
      <c r="L36" s="65"/>
      <c r="M36" s="66"/>
      <c r="N36" s="34"/>
    </row>
    <row r="37" s="13" customFormat="1" ht="20" customHeight="1" spans="1:14">
      <c r="A37" s="31">
        <v>33</v>
      </c>
      <c r="B37" s="47"/>
      <c r="C37" s="54"/>
      <c r="D37" s="31" t="s">
        <v>101</v>
      </c>
      <c r="E37" s="35" t="s">
        <v>95</v>
      </c>
      <c r="F37" s="78" t="s">
        <v>102</v>
      </c>
      <c r="G37" s="52" t="s">
        <v>97</v>
      </c>
      <c r="H37" s="34">
        <v>5910</v>
      </c>
      <c r="I37" s="42">
        <v>3594.72</v>
      </c>
      <c r="J37" s="62">
        <f t="shared" si="0"/>
        <v>9504.72</v>
      </c>
      <c r="K37" s="65"/>
      <c r="L37" s="65"/>
      <c r="M37" s="66"/>
      <c r="N37" s="35"/>
    </row>
    <row r="38" s="13" customFormat="1" ht="20" customHeight="1" spans="1:14">
      <c r="A38" s="31">
        <v>34</v>
      </c>
      <c r="B38" s="47"/>
      <c r="C38" s="54"/>
      <c r="D38" s="31" t="s">
        <v>103</v>
      </c>
      <c r="E38" s="35" t="s">
        <v>95</v>
      </c>
      <c r="F38" s="78" t="s">
        <v>104</v>
      </c>
      <c r="G38" s="52" t="s">
        <v>97</v>
      </c>
      <c r="H38" s="34">
        <v>5910</v>
      </c>
      <c r="I38" s="42">
        <v>3594.72</v>
      </c>
      <c r="J38" s="62">
        <f t="shared" si="0"/>
        <v>9504.72</v>
      </c>
      <c r="K38" s="65"/>
      <c r="L38" s="65"/>
      <c r="M38" s="66"/>
      <c r="N38" s="34"/>
    </row>
    <row r="39" s="13" customFormat="1" ht="20" customHeight="1" spans="1:14">
      <c r="A39" s="31">
        <v>35</v>
      </c>
      <c r="B39" s="47"/>
      <c r="C39" s="54"/>
      <c r="D39" s="31" t="s">
        <v>105</v>
      </c>
      <c r="E39" s="35" t="s">
        <v>95</v>
      </c>
      <c r="F39" s="78" t="s">
        <v>106</v>
      </c>
      <c r="G39" s="52" t="s">
        <v>97</v>
      </c>
      <c r="H39" s="34">
        <v>5910</v>
      </c>
      <c r="I39" s="34">
        <v>3594.72</v>
      </c>
      <c r="J39" s="62">
        <f t="shared" si="0"/>
        <v>9504.72</v>
      </c>
      <c r="K39" s="65"/>
      <c r="L39" s="65"/>
      <c r="M39" s="66"/>
      <c r="N39" s="34"/>
    </row>
    <row r="40" s="13" customFormat="1" ht="20" customHeight="1" spans="1:14">
      <c r="A40" s="31">
        <v>36</v>
      </c>
      <c r="B40" s="47"/>
      <c r="C40" s="54"/>
      <c r="D40" s="31" t="s">
        <v>107</v>
      </c>
      <c r="E40" s="35" t="s">
        <v>95</v>
      </c>
      <c r="F40" s="79" t="s">
        <v>108</v>
      </c>
      <c r="G40" s="52" t="s">
        <v>109</v>
      </c>
      <c r="H40" s="34">
        <v>3940</v>
      </c>
      <c r="I40" s="42">
        <v>2396.48</v>
      </c>
      <c r="J40" s="62">
        <f t="shared" si="0"/>
        <v>6336.48</v>
      </c>
      <c r="K40" s="65"/>
      <c r="L40" s="65"/>
      <c r="M40" s="66"/>
      <c r="N40" s="34" t="s">
        <v>110</v>
      </c>
    </row>
    <row r="41" s="13" customFormat="1" ht="20" customHeight="1" spans="1:14">
      <c r="A41" s="31">
        <v>37</v>
      </c>
      <c r="B41" s="47"/>
      <c r="C41" s="54"/>
      <c r="D41" s="35" t="s">
        <v>111</v>
      </c>
      <c r="E41" s="35" t="s">
        <v>95</v>
      </c>
      <c r="F41" s="79" t="s">
        <v>112</v>
      </c>
      <c r="G41" s="52">
        <v>202303</v>
      </c>
      <c r="H41" s="34">
        <v>1970</v>
      </c>
      <c r="I41" s="42">
        <v>1198.24</v>
      </c>
      <c r="J41" s="62">
        <f t="shared" si="0"/>
        <v>3168.24</v>
      </c>
      <c r="K41" s="65"/>
      <c r="L41" s="65"/>
      <c r="M41" s="66"/>
      <c r="N41" s="34" t="s">
        <v>61</v>
      </c>
    </row>
    <row r="42" s="13" customFormat="1" ht="20" customHeight="1" spans="1:14">
      <c r="A42" s="31">
        <v>38</v>
      </c>
      <c r="B42" s="47"/>
      <c r="C42" s="54"/>
      <c r="D42" s="35" t="s">
        <v>113</v>
      </c>
      <c r="E42" s="35" t="s">
        <v>95</v>
      </c>
      <c r="F42" s="79" t="s">
        <v>114</v>
      </c>
      <c r="G42" s="52">
        <v>202303</v>
      </c>
      <c r="H42" s="34">
        <v>1970</v>
      </c>
      <c r="I42" s="42">
        <v>1198.24</v>
      </c>
      <c r="J42" s="62">
        <f t="shared" si="0"/>
        <v>3168.24</v>
      </c>
      <c r="K42" s="65"/>
      <c r="L42" s="65"/>
      <c r="M42" s="66"/>
      <c r="N42" s="34" t="s">
        <v>61</v>
      </c>
    </row>
    <row r="43" s="13" customFormat="1" ht="20" customHeight="1" spans="1:14">
      <c r="A43" s="31">
        <v>39</v>
      </c>
      <c r="B43" s="47"/>
      <c r="C43" s="54"/>
      <c r="D43" s="35" t="s">
        <v>115</v>
      </c>
      <c r="E43" s="35" t="s">
        <v>95</v>
      </c>
      <c r="F43" s="79" t="s">
        <v>116</v>
      </c>
      <c r="G43" s="52">
        <v>202303</v>
      </c>
      <c r="H43" s="34">
        <v>1970</v>
      </c>
      <c r="I43" s="42">
        <v>1198.24</v>
      </c>
      <c r="J43" s="62">
        <f t="shared" si="0"/>
        <v>3168.24</v>
      </c>
      <c r="K43" s="65"/>
      <c r="L43" s="65"/>
      <c r="M43" s="66"/>
      <c r="N43" s="34" t="s">
        <v>61</v>
      </c>
    </row>
    <row r="44" s="13" customFormat="1" ht="20" customHeight="1" spans="1:14">
      <c r="A44" s="31">
        <v>40</v>
      </c>
      <c r="B44" s="47"/>
      <c r="C44" s="54"/>
      <c r="D44" s="35" t="s">
        <v>117</v>
      </c>
      <c r="E44" s="35" t="s">
        <v>95</v>
      </c>
      <c r="F44" s="79" t="s">
        <v>118</v>
      </c>
      <c r="G44" s="52">
        <v>202303</v>
      </c>
      <c r="H44" s="34">
        <v>1970</v>
      </c>
      <c r="I44" s="42">
        <v>1198.24</v>
      </c>
      <c r="J44" s="62">
        <f t="shared" si="0"/>
        <v>3168.24</v>
      </c>
      <c r="K44" s="65"/>
      <c r="L44" s="65"/>
      <c r="M44" s="66"/>
      <c r="N44" s="34" t="s">
        <v>61</v>
      </c>
    </row>
    <row r="45" s="13" customFormat="1" ht="20" customHeight="1" spans="1:14">
      <c r="A45" s="31">
        <v>41</v>
      </c>
      <c r="B45" s="47"/>
      <c r="C45" s="54"/>
      <c r="D45" s="35" t="s">
        <v>119</v>
      </c>
      <c r="E45" s="35" t="s">
        <v>95</v>
      </c>
      <c r="F45" s="79" t="s">
        <v>120</v>
      </c>
      <c r="G45" s="52">
        <v>202303</v>
      </c>
      <c r="H45" s="34">
        <v>1970</v>
      </c>
      <c r="I45" s="42">
        <v>1198.24</v>
      </c>
      <c r="J45" s="62">
        <f t="shared" si="0"/>
        <v>3168.24</v>
      </c>
      <c r="K45" s="65"/>
      <c r="L45" s="65"/>
      <c r="M45" s="66"/>
      <c r="N45" s="34" t="s">
        <v>61</v>
      </c>
    </row>
    <row r="46" s="13" customFormat="1" ht="20" customHeight="1" spans="1:14">
      <c r="A46" s="31">
        <v>42</v>
      </c>
      <c r="B46" s="47"/>
      <c r="C46" s="55"/>
      <c r="D46" s="56" t="s">
        <v>121</v>
      </c>
      <c r="E46" s="35" t="s">
        <v>95</v>
      </c>
      <c r="F46" s="80" t="s">
        <v>122</v>
      </c>
      <c r="G46" s="34">
        <v>202303</v>
      </c>
      <c r="H46" s="34">
        <v>1970</v>
      </c>
      <c r="I46" s="42">
        <v>1198.24</v>
      </c>
      <c r="J46" s="62">
        <f t="shared" si="0"/>
        <v>3168.24</v>
      </c>
      <c r="K46" s="65"/>
      <c r="L46" s="65"/>
      <c r="M46" s="66"/>
      <c r="N46" s="34" t="s">
        <v>61</v>
      </c>
    </row>
    <row r="47" s="13" customFormat="1" ht="20" customHeight="1" spans="1:14">
      <c r="A47" s="31">
        <v>43</v>
      </c>
      <c r="B47" s="47"/>
      <c r="C47" s="53" t="s">
        <v>123</v>
      </c>
      <c r="D47" s="31" t="s">
        <v>124</v>
      </c>
      <c r="E47" s="35" t="s">
        <v>95</v>
      </c>
      <c r="F47" s="78" t="s">
        <v>125</v>
      </c>
      <c r="G47" s="34" t="s">
        <v>97</v>
      </c>
      <c r="H47" s="34">
        <v>5910</v>
      </c>
      <c r="I47" s="42">
        <v>3594.72</v>
      </c>
      <c r="J47" s="62">
        <f t="shared" si="0"/>
        <v>9504.72</v>
      </c>
      <c r="K47" s="65"/>
      <c r="L47" s="65"/>
      <c r="M47" s="66"/>
      <c r="N47" s="35"/>
    </row>
    <row r="48" s="13" customFormat="1" ht="20" customHeight="1" spans="1:14">
      <c r="A48" s="31">
        <v>44</v>
      </c>
      <c r="B48" s="47"/>
      <c r="C48" s="54"/>
      <c r="D48" s="31" t="s">
        <v>126</v>
      </c>
      <c r="E48" s="35" t="s">
        <v>95</v>
      </c>
      <c r="F48" s="78" t="s">
        <v>127</v>
      </c>
      <c r="G48" s="52" t="s">
        <v>97</v>
      </c>
      <c r="H48" s="34">
        <v>5910</v>
      </c>
      <c r="I48" s="42">
        <v>3594.72</v>
      </c>
      <c r="J48" s="62">
        <f t="shared" si="0"/>
        <v>9504.72</v>
      </c>
      <c r="K48" s="65"/>
      <c r="L48" s="65"/>
      <c r="M48" s="66"/>
      <c r="N48" s="35"/>
    </row>
    <row r="49" s="13" customFormat="1" ht="20" customHeight="1" spans="1:14">
      <c r="A49" s="31">
        <v>45</v>
      </c>
      <c r="B49" s="47"/>
      <c r="C49" s="54"/>
      <c r="D49" s="31" t="s">
        <v>128</v>
      </c>
      <c r="E49" s="35" t="s">
        <v>95</v>
      </c>
      <c r="F49" s="78" t="s">
        <v>129</v>
      </c>
      <c r="G49" s="52" t="s">
        <v>97</v>
      </c>
      <c r="H49" s="34">
        <v>5910</v>
      </c>
      <c r="I49" s="42">
        <v>3594.72</v>
      </c>
      <c r="J49" s="62">
        <f t="shared" si="0"/>
        <v>9504.72</v>
      </c>
      <c r="K49" s="65"/>
      <c r="L49" s="65"/>
      <c r="M49" s="66"/>
      <c r="N49" s="35"/>
    </row>
    <row r="50" s="13" customFormat="1" ht="20" customHeight="1" spans="1:14">
      <c r="A50" s="31">
        <v>46</v>
      </c>
      <c r="B50" s="47"/>
      <c r="C50" s="54"/>
      <c r="D50" s="31" t="s">
        <v>130</v>
      </c>
      <c r="E50" s="35" t="s">
        <v>95</v>
      </c>
      <c r="F50" s="78" t="s">
        <v>131</v>
      </c>
      <c r="G50" s="52" t="s">
        <v>97</v>
      </c>
      <c r="H50" s="34">
        <v>5910</v>
      </c>
      <c r="I50" s="42">
        <v>3594.72</v>
      </c>
      <c r="J50" s="62">
        <f t="shared" si="0"/>
        <v>9504.72</v>
      </c>
      <c r="K50" s="65"/>
      <c r="L50" s="65"/>
      <c r="M50" s="66"/>
      <c r="N50" s="35"/>
    </row>
    <row r="51" s="13" customFormat="1" ht="20" customHeight="1" spans="1:14">
      <c r="A51" s="31">
        <v>47</v>
      </c>
      <c r="B51" s="47"/>
      <c r="C51" s="54"/>
      <c r="D51" s="31" t="s">
        <v>132</v>
      </c>
      <c r="E51" s="35" t="s">
        <v>95</v>
      </c>
      <c r="F51" s="78" t="s">
        <v>133</v>
      </c>
      <c r="G51" s="52" t="s">
        <v>97</v>
      </c>
      <c r="H51" s="34">
        <v>5910</v>
      </c>
      <c r="I51" s="42">
        <v>3594.72</v>
      </c>
      <c r="J51" s="62">
        <f t="shared" si="0"/>
        <v>9504.72</v>
      </c>
      <c r="K51" s="65"/>
      <c r="L51" s="65"/>
      <c r="M51" s="66"/>
      <c r="N51" s="35"/>
    </row>
    <row r="52" s="13" customFormat="1" ht="20" customHeight="1" spans="1:14">
      <c r="A52" s="31">
        <v>48</v>
      </c>
      <c r="B52" s="47"/>
      <c r="C52" s="54"/>
      <c r="D52" s="35" t="s">
        <v>134</v>
      </c>
      <c r="E52" s="35" t="s">
        <v>95</v>
      </c>
      <c r="F52" s="35" t="s">
        <v>135</v>
      </c>
      <c r="G52" s="52">
        <v>202303</v>
      </c>
      <c r="H52" s="34">
        <v>1970</v>
      </c>
      <c r="I52" s="42">
        <v>1198.24</v>
      </c>
      <c r="J52" s="62">
        <f t="shared" si="0"/>
        <v>3168.24</v>
      </c>
      <c r="K52" s="65"/>
      <c r="L52" s="65"/>
      <c r="M52" s="66"/>
      <c r="N52" s="34" t="s">
        <v>61</v>
      </c>
    </row>
    <row r="53" s="13" customFormat="1" ht="20" customHeight="1" spans="1:14">
      <c r="A53" s="31">
        <v>49</v>
      </c>
      <c r="B53" s="47"/>
      <c r="C53" s="54"/>
      <c r="D53" s="35" t="s">
        <v>136</v>
      </c>
      <c r="E53" s="35" t="s">
        <v>95</v>
      </c>
      <c r="F53" s="35" t="s">
        <v>137</v>
      </c>
      <c r="G53" s="52">
        <v>202303</v>
      </c>
      <c r="H53" s="34">
        <v>1970</v>
      </c>
      <c r="I53" s="42">
        <v>1198.24</v>
      </c>
      <c r="J53" s="62">
        <f t="shared" si="0"/>
        <v>3168.24</v>
      </c>
      <c r="K53" s="65"/>
      <c r="L53" s="65"/>
      <c r="M53" s="66"/>
      <c r="N53" s="34" t="s">
        <v>61</v>
      </c>
    </row>
    <row r="54" s="13" customFormat="1" ht="20" customHeight="1" spans="1:14">
      <c r="A54" s="31">
        <v>50</v>
      </c>
      <c r="B54" s="47"/>
      <c r="C54" s="55"/>
      <c r="D54" s="35" t="s">
        <v>138</v>
      </c>
      <c r="E54" s="35" t="s">
        <v>95</v>
      </c>
      <c r="F54" s="35" t="s">
        <v>139</v>
      </c>
      <c r="G54" s="52">
        <v>202303</v>
      </c>
      <c r="H54" s="34">
        <v>1970</v>
      </c>
      <c r="I54" s="42">
        <v>1198.24</v>
      </c>
      <c r="J54" s="62">
        <f t="shared" si="0"/>
        <v>3168.24</v>
      </c>
      <c r="K54" s="65"/>
      <c r="L54" s="65"/>
      <c r="M54" s="66"/>
      <c r="N54" s="34" t="s">
        <v>61</v>
      </c>
    </row>
    <row r="55" s="13" customFormat="1" ht="20" customHeight="1" spans="1:14">
      <c r="A55" s="31">
        <v>51</v>
      </c>
      <c r="B55" s="47"/>
      <c r="C55" s="53" t="s">
        <v>140</v>
      </c>
      <c r="D55" s="31" t="s">
        <v>141</v>
      </c>
      <c r="E55" s="35" t="s">
        <v>95</v>
      </c>
      <c r="F55" s="31" t="s">
        <v>142</v>
      </c>
      <c r="G55" s="52" t="s">
        <v>97</v>
      </c>
      <c r="H55" s="34">
        <v>5910</v>
      </c>
      <c r="I55" s="42">
        <v>3594.72</v>
      </c>
      <c r="J55" s="62">
        <f t="shared" si="0"/>
        <v>9504.72</v>
      </c>
      <c r="K55" s="65"/>
      <c r="L55" s="65"/>
      <c r="M55" s="66"/>
      <c r="N55" s="35"/>
    </row>
    <row r="56" s="13" customFormat="1" ht="20" customHeight="1" spans="1:14">
      <c r="A56" s="31">
        <v>52</v>
      </c>
      <c r="B56" s="47"/>
      <c r="C56" s="54"/>
      <c r="D56" s="31" t="s">
        <v>143</v>
      </c>
      <c r="E56" s="35" t="s">
        <v>95</v>
      </c>
      <c r="F56" s="31" t="s">
        <v>144</v>
      </c>
      <c r="G56" s="52" t="s">
        <v>97</v>
      </c>
      <c r="H56" s="34">
        <v>5910</v>
      </c>
      <c r="I56" s="42">
        <v>3594.72</v>
      </c>
      <c r="J56" s="62">
        <f t="shared" si="0"/>
        <v>9504.72</v>
      </c>
      <c r="K56" s="65"/>
      <c r="L56" s="65"/>
      <c r="M56" s="66"/>
      <c r="N56" s="35"/>
    </row>
    <row r="57" s="13" customFormat="1" ht="20" customHeight="1" spans="1:14">
      <c r="A57" s="31">
        <v>53</v>
      </c>
      <c r="B57" s="47"/>
      <c r="C57" s="54"/>
      <c r="D57" s="31" t="s">
        <v>145</v>
      </c>
      <c r="E57" s="35" t="s">
        <v>95</v>
      </c>
      <c r="F57" s="31" t="s">
        <v>146</v>
      </c>
      <c r="G57" s="52" t="s">
        <v>97</v>
      </c>
      <c r="H57" s="34">
        <v>5910</v>
      </c>
      <c r="I57" s="42">
        <v>3594.72</v>
      </c>
      <c r="J57" s="62">
        <f t="shared" si="0"/>
        <v>9504.72</v>
      </c>
      <c r="K57" s="65"/>
      <c r="L57" s="65"/>
      <c r="M57" s="66"/>
      <c r="N57" s="35"/>
    </row>
    <row r="58" s="13" customFormat="1" ht="20" customHeight="1" spans="1:14">
      <c r="A58" s="31">
        <v>54</v>
      </c>
      <c r="B58" s="47"/>
      <c r="C58" s="54"/>
      <c r="D58" s="31" t="s">
        <v>147</v>
      </c>
      <c r="E58" s="35" t="s">
        <v>95</v>
      </c>
      <c r="F58" s="31" t="s">
        <v>148</v>
      </c>
      <c r="G58" s="52" t="s">
        <v>97</v>
      </c>
      <c r="H58" s="34">
        <v>5910</v>
      </c>
      <c r="I58" s="42">
        <v>3594.72</v>
      </c>
      <c r="J58" s="62">
        <f t="shared" si="0"/>
        <v>9504.72</v>
      </c>
      <c r="K58" s="65"/>
      <c r="L58" s="65"/>
      <c r="M58" s="66"/>
      <c r="N58" s="35"/>
    </row>
    <row r="59" s="13" customFormat="1" ht="20" customHeight="1" spans="1:14">
      <c r="A59" s="31">
        <v>55</v>
      </c>
      <c r="B59" s="47"/>
      <c r="C59" s="55"/>
      <c r="D59" s="31" t="s">
        <v>149</v>
      </c>
      <c r="E59" s="35" t="s">
        <v>95</v>
      </c>
      <c r="F59" s="31" t="s">
        <v>135</v>
      </c>
      <c r="G59" s="52" t="s">
        <v>97</v>
      </c>
      <c r="H59" s="34">
        <v>5910</v>
      </c>
      <c r="I59" s="42">
        <v>3594.72</v>
      </c>
      <c r="J59" s="62">
        <f t="shared" si="0"/>
        <v>9504.72</v>
      </c>
      <c r="K59" s="65"/>
      <c r="L59" s="65"/>
      <c r="M59" s="66"/>
      <c r="N59" s="35"/>
    </row>
    <row r="60" s="13" customFormat="1" ht="20" customHeight="1" spans="1:14">
      <c r="A60" s="31">
        <v>56</v>
      </c>
      <c r="B60" s="47"/>
      <c r="C60" s="53" t="s">
        <v>150</v>
      </c>
      <c r="D60" s="31" t="s">
        <v>151</v>
      </c>
      <c r="E60" s="35" t="s">
        <v>95</v>
      </c>
      <c r="F60" s="31" t="s">
        <v>152</v>
      </c>
      <c r="G60" s="52" t="s">
        <v>97</v>
      </c>
      <c r="H60" s="34">
        <v>5910</v>
      </c>
      <c r="I60" s="42">
        <v>3594.72</v>
      </c>
      <c r="J60" s="62">
        <f t="shared" si="0"/>
        <v>9504.72</v>
      </c>
      <c r="K60" s="65"/>
      <c r="L60" s="65"/>
      <c r="M60" s="66"/>
      <c r="N60" s="35"/>
    </row>
    <row r="61" s="13" customFormat="1" ht="20" customHeight="1" spans="1:14">
      <c r="A61" s="31">
        <v>57</v>
      </c>
      <c r="B61" s="47"/>
      <c r="C61" s="54"/>
      <c r="D61" s="31" t="s">
        <v>153</v>
      </c>
      <c r="E61" s="35" t="s">
        <v>95</v>
      </c>
      <c r="F61" s="31" t="s">
        <v>154</v>
      </c>
      <c r="G61" s="52" t="s">
        <v>97</v>
      </c>
      <c r="H61" s="34">
        <v>5910</v>
      </c>
      <c r="I61" s="42">
        <v>3594.72</v>
      </c>
      <c r="J61" s="62">
        <f t="shared" si="0"/>
        <v>9504.72</v>
      </c>
      <c r="K61" s="65"/>
      <c r="L61" s="65"/>
      <c r="M61" s="66"/>
      <c r="N61" s="35"/>
    </row>
    <row r="62" s="13" customFormat="1" ht="20" customHeight="1" spans="1:14">
      <c r="A62" s="31">
        <v>58</v>
      </c>
      <c r="B62" s="47"/>
      <c r="C62" s="54"/>
      <c r="D62" s="31" t="s">
        <v>155</v>
      </c>
      <c r="E62" s="35" t="s">
        <v>95</v>
      </c>
      <c r="F62" s="31" t="s">
        <v>156</v>
      </c>
      <c r="G62" s="52" t="s">
        <v>97</v>
      </c>
      <c r="H62" s="34">
        <v>5910</v>
      </c>
      <c r="I62" s="42">
        <v>3594.72</v>
      </c>
      <c r="J62" s="62">
        <f t="shared" si="0"/>
        <v>9504.72</v>
      </c>
      <c r="K62" s="65"/>
      <c r="L62" s="65"/>
      <c r="M62" s="66"/>
      <c r="N62" s="35"/>
    </row>
    <row r="63" s="13" customFormat="1" ht="20" customHeight="1" spans="1:14">
      <c r="A63" s="31">
        <v>59</v>
      </c>
      <c r="B63" s="47"/>
      <c r="C63" s="55"/>
      <c r="D63" s="31" t="s">
        <v>157</v>
      </c>
      <c r="E63" s="35" t="s">
        <v>95</v>
      </c>
      <c r="F63" s="31" t="s">
        <v>158</v>
      </c>
      <c r="G63" s="52" t="s">
        <v>97</v>
      </c>
      <c r="H63" s="34">
        <v>5910</v>
      </c>
      <c r="I63" s="42">
        <v>3594.72</v>
      </c>
      <c r="J63" s="62">
        <f t="shared" si="0"/>
        <v>9504.72</v>
      </c>
      <c r="K63" s="65"/>
      <c r="L63" s="65"/>
      <c r="M63" s="66"/>
      <c r="N63" s="35"/>
    </row>
    <row r="64" s="13" customFormat="1" ht="20" customHeight="1" spans="1:14">
      <c r="A64" s="31">
        <v>60</v>
      </c>
      <c r="B64" s="47"/>
      <c r="C64" s="51" t="s">
        <v>159</v>
      </c>
      <c r="D64" s="31" t="s">
        <v>160</v>
      </c>
      <c r="E64" s="35" t="s">
        <v>95</v>
      </c>
      <c r="F64" s="31" t="s">
        <v>161</v>
      </c>
      <c r="G64" s="52" t="s">
        <v>97</v>
      </c>
      <c r="H64" s="34">
        <v>5910</v>
      </c>
      <c r="I64" s="42">
        <v>3594.72</v>
      </c>
      <c r="J64" s="62">
        <f t="shared" si="0"/>
        <v>9504.72</v>
      </c>
      <c r="K64" s="65"/>
      <c r="L64" s="65"/>
      <c r="M64" s="66"/>
      <c r="N64" s="35"/>
    </row>
    <row r="65" s="13" customFormat="1" ht="20" customHeight="1" spans="1:14">
      <c r="A65" s="31">
        <v>61</v>
      </c>
      <c r="B65" s="47"/>
      <c r="C65" s="53" t="s">
        <v>162</v>
      </c>
      <c r="D65" s="31" t="s">
        <v>163</v>
      </c>
      <c r="E65" s="35" t="s">
        <v>95</v>
      </c>
      <c r="F65" s="31" t="s">
        <v>164</v>
      </c>
      <c r="G65" s="52" t="s">
        <v>97</v>
      </c>
      <c r="H65" s="34">
        <v>5910</v>
      </c>
      <c r="I65" s="42">
        <v>3594.72</v>
      </c>
      <c r="J65" s="62">
        <f t="shared" si="0"/>
        <v>9504.72</v>
      </c>
      <c r="K65" s="65"/>
      <c r="L65" s="65"/>
      <c r="M65" s="66"/>
      <c r="N65" s="35"/>
    </row>
    <row r="66" s="13" customFormat="1" ht="20" customHeight="1" spans="1:14">
      <c r="A66" s="31">
        <v>62</v>
      </c>
      <c r="B66" s="47"/>
      <c r="C66" s="54"/>
      <c r="D66" s="31" t="s">
        <v>165</v>
      </c>
      <c r="E66" s="35" t="s">
        <v>95</v>
      </c>
      <c r="F66" s="31" t="s">
        <v>166</v>
      </c>
      <c r="G66" s="52" t="s">
        <v>97</v>
      </c>
      <c r="H66" s="34">
        <v>5910</v>
      </c>
      <c r="I66" s="42">
        <v>3594.72</v>
      </c>
      <c r="J66" s="62">
        <f t="shared" si="0"/>
        <v>9504.72</v>
      </c>
      <c r="K66" s="65"/>
      <c r="L66" s="65"/>
      <c r="M66" s="66"/>
      <c r="N66" s="35"/>
    </row>
    <row r="67" s="13" customFormat="1" ht="20" customHeight="1" spans="1:14">
      <c r="A67" s="31">
        <v>63</v>
      </c>
      <c r="B67" s="50"/>
      <c r="C67" s="54"/>
      <c r="D67" s="31" t="s">
        <v>167</v>
      </c>
      <c r="E67" s="35" t="s">
        <v>95</v>
      </c>
      <c r="F67" s="31" t="s">
        <v>168</v>
      </c>
      <c r="G67" s="52" t="s">
        <v>97</v>
      </c>
      <c r="H67" s="34">
        <v>5910</v>
      </c>
      <c r="I67" s="42">
        <v>3594.72</v>
      </c>
      <c r="J67" s="62">
        <f t="shared" si="0"/>
        <v>9504.72</v>
      </c>
      <c r="K67" s="68"/>
      <c r="L67" s="68"/>
      <c r="M67" s="69"/>
      <c r="N67" s="35"/>
    </row>
    <row r="68" s="13" customFormat="1" ht="40" customHeight="1" spans="1:14">
      <c r="A68" s="31" t="s">
        <v>169</v>
      </c>
      <c r="B68" s="70" t="s">
        <v>170</v>
      </c>
      <c r="C68" s="71" t="s">
        <v>171</v>
      </c>
      <c r="D68" s="72"/>
      <c r="E68" s="72"/>
      <c r="F68" s="35"/>
      <c r="G68" s="73"/>
      <c r="H68" s="38">
        <f t="shared" ref="H68:J68" si="2">SUM(H5:H67)</f>
        <v>319140</v>
      </c>
      <c r="I68" s="72">
        <f t="shared" si="2"/>
        <v>194521.88</v>
      </c>
      <c r="J68" s="62">
        <f t="shared" si="2"/>
        <v>513661.879999999</v>
      </c>
      <c r="K68" s="74">
        <f t="shared" ref="K68:M68" si="3">K5+K27+K35</f>
        <v>319140</v>
      </c>
      <c r="L68" s="74">
        <f t="shared" si="3"/>
        <v>194521.88</v>
      </c>
      <c r="M68" s="75">
        <f t="shared" si="3"/>
        <v>513661.88</v>
      </c>
      <c r="N68" s="35"/>
    </row>
    <row r="69" s="13" customFormat="1" spans="2:12">
      <c r="B69" s="5"/>
      <c r="G69" s="15"/>
      <c r="H69" s="16"/>
      <c r="I69" s="17"/>
      <c r="J69" s="17"/>
      <c r="K69" s="18"/>
      <c r="L69" s="18"/>
    </row>
    <row r="70" s="13" customFormat="1" spans="2:12">
      <c r="B70" s="5"/>
      <c r="G70" s="15"/>
      <c r="H70" s="16"/>
      <c r="I70" s="17"/>
      <c r="J70" s="17"/>
      <c r="K70" s="18"/>
      <c r="L70" s="18"/>
    </row>
    <row r="71" s="13" customFormat="1" spans="2:12">
      <c r="B71" s="5"/>
      <c r="G71" s="15"/>
      <c r="H71" s="16"/>
      <c r="I71" s="17"/>
      <c r="J71" s="17"/>
      <c r="K71" s="18"/>
      <c r="L71" s="18"/>
    </row>
    <row r="72" s="13" customFormat="1" spans="2:12">
      <c r="B72" s="5"/>
      <c r="G72" s="15"/>
      <c r="H72" s="16"/>
      <c r="I72" s="17"/>
      <c r="J72" s="17"/>
      <c r="K72" s="18"/>
      <c r="L72" s="18"/>
    </row>
    <row r="73" s="13" customFormat="1" spans="2:12">
      <c r="B73" s="5"/>
      <c r="G73" s="15"/>
      <c r="H73" s="16"/>
      <c r="I73" s="17"/>
      <c r="J73" s="17"/>
      <c r="K73" s="18"/>
      <c r="L73" s="18"/>
    </row>
    <row r="74" s="13" customFormat="1" spans="2:12">
      <c r="B74" s="5"/>
      <c r="G74" s="15"/>
      <c r="H74" s="16"/>
      <c r="I74" s="17"/>
      <c r="J74" s="17"/>
      <c r="K74" s="18"/>
      <c r="L74" s="18"/>
    </row>
    <row r="75" s="13" customFormat="1" spans="2:12">
      <c r="B75" s="5"/>
      <c r="G75" s="15"/>
      <c r="H75" s="16"/>
      <c r="I75" s="17"/>
      <c r="J75" s="17"/>
      <c r="K75" s="18"/>
      <c r="L75" s="18"/>
    </row>
    <row r="76" s="13" customFormat="1" spans="2:12">
      <c r="B76" s="5"/>
      <c r="G76" s="15"/>
      <c r="H76" s="16"/>
      <c r="I76" s="17"/>
      <c r="J76" s="17"/>
      <c r="K76" s="18"/>
      <c r="L76" s="18"/>
    </row>
    <row r="77" s="13" customFormat="1" spans="2:12">
      <c r="B77" s="5"/>
      <c r="G77" s="15"/>
      <c r="H77" s="16"/>
      <c r="I77" s="17"/>
      <c r="J77" s="17"/>
      <c r="K77" s="18"/>
      <c r="L77" s="18"/>
    </row>
    <row r="78" s="13" customFormat="1" spans="2:12">
      <c r="B78" s="5"/>
      <c r="G78" s="15"/>
      <c r="H78" s="16"/>
      <c r="I78" s="17"/>
      <c r="J78" s="17"/>
      <c r="K78" s="18"/>
      <c r="L78" s="18"/>
    </row>
    <row r="79" s="13" customFormat="1" spans="2:12">
      <c r="B79" s="5"/>
      <c r="G79" s="15"/>
      <c r="H79" s="16"/>
      <c r="I79" s="17"/>
      <c r="J79" s="17"/>
      <c r="K79" s="18"/>
      <c r="L79" s="18"/>
    </row>
    <row r="80" s="13" customFormat="1" spans="2:12">
      <c r="B80" s="5"/>
      <c r="G80" s="15"/>
      <c r="H80" s="16"/>
      <c r="I80" s="17"/>
      <c r="J80" s="17"/>
      <c r="K80" s="18"/>
      <c r="L80" s="18"/>
    </row>
    <row r="81" s="13" customFormat="1" spans="2:12">
      <c r="B81" s="5"/>
      <c r="G81" s="15"/>
      <c r="H81" s="16"/>
      <c r="I81" s="17"/>
      <c r="J81" s="17"/>
      <c r="K81" s="18"/>
      <c r="L81" s="18"/>
    </row>
    <row r="82" s="13" customFormat="1" spans="2:12">
      <c r="B82" s="5"/>
      <c r="G82" s="15"/>
      <c r="H82" s="16"/>
      <c r="I82" s="17"/>
      <c r="J82" s="17"/>
      <c r="K82" s="18"/>
      <c r="L82" s="18"/>
    </row>
    <row r="83" s="13" customFormat="1" spans="2:12">
      <c r="B83" s="5"/>
      <c r="G83" s="15"/>
      <c r="H83" s="16"/>
      <c r="I83" s="17"/>
      <c r="J83" s="17"/>
      <c r="K83" s="18"/>
      <c r="L83" s="18"/>
    </row>
    <row r="84" s="13" customFormat="1" spans="2:12">
      <c r="B84" s="5"/>
      <c r="G84" s="15"/>
      <c r="H84" s="16"/>
      <c r="I84" s="17"/>
      <c r="J84" s="17"/>
      <c r="K84" s="18"/>
      <c r="L84" s="18"/>
    </row>
    <row r="85" s="13" customFormat="1" spans="2:12">
      <c r="B85" s="5"/>
      <c r="G85" s="15"/>
      <c r="H85" s="16"/>
      <c r="I85" s="17"/>
      <c r="J85" s="17"/>
      <c r="K85" s="18"/>
      <c r="L85" s="18"/>
    </row>
    <row r="86" s="13" customFormat="1" spans="2:12">
      <c r="B86" s="5"/>
      <c r="G86" s="15"/>
      <c r="H86" s="16"/>
      <c r="I86" s="17"/>
      <c r="J86" s="17"/>
      <c r="K86" s="18"/>
      <c r="L86" s="18"/>
    </row>
    <row r="87" s="13" customFormat="1" spans="2:12">
      <c r="B87" s="5"/>
      <c r="G87" s="15"/>
      <c r="H87" s="16"/>
      <c r="I87" s="17"/>
      <c r="J87" s="17"/>
      <c r="K87" s="18"/>
      <c r="L87" s="18"/>
    </row>
    <row r="88" s="13" customFormat="1" spans="2:12">
      <c r="B88" s="5"/>
      <c r="G88" s="15"/>
      <c r="H88" s="16"/>
      <c r="I88" s="17"/>
      <c r="J88" s="17"/>
      <c r="K88" s="18"/>
      <c r="L88" s="18"/>
    </row>
    <row r="89" s="13" customFormat="1" spans="2:12">
      <c r="B89" s="5"/>
      <c r="G89" s="15"/>
      <c r="H89" s="16"/>
      <c r="I89" s="17"/>
      <c r="J89" s="17"/>
      <c r="K89" s="18"/>
      <c r="L89" s="18"/>
    </row>
    <row r="90" s="13" customFormat="1" spans="2:12">
      <c r="B90" s="5"/>
      <c r="G90" s="15"/>
      <c r="H90" s="16"/>
      <c r="I90" s="17"/>
      <c r="J90" s="17"/>
      <c r="K90" s="18"/>
      <c r="L90" s="18"/>
    </row>
    <row r="91" s="13" customFormat="1" spans="2:12">
      <c r="B91" s="5"/>
      <c r="G91" s="15"/>
      <c r="H91" s="16"/>
      <c r="I91" s="17"/>
      <c r="J91" s="17"/>
      <c r="K91" s="18"/>
      <c r="L91" s="18"/>
    </row>
    <row r="92" s="13" customFormat="1" spans="2:12">
      <c r="B92" s="5"/>
      <c r="G92" s="15"/>
      <c r="H92" s="16"/>
      <c r="I92" s="17"/>
      <c r="J92" s="17"/>
      <c r="K92" s="18"/>
      <c r="L92" s="18"/>
    </row>
    <row r="93" s="13" customFormat="1" spans="2:12">
      <c r="B93" s="5"/>
      <c r="G93" s="15"/>
      <c r="H93" s="16"/>
      <c r="I93" s="17"/>
      <c r="J93" s="17"/>
      <c r="K93" s="18"/>
      <c r="L93" s="18"/>
    </row>
    <row r="94" s="13" customFormat="1" spans="2:12">
      <c r="B94" s="5"/>
      <c r="G94" s="15"/>
      <c r="H94" s="16"/>
      <c r="I94" s="17"/>
      <c r="J94" s="17"/>
      <c r="K94" s="18"/>
      <c r="L94" s="18"/>
    </row>
    <row r="95" s="13" customFormat="1" spans="2:12">
      <c r="B95" s="5"/>
      <c r="G95" s="15"/>
      <c r="H95" s="16"/>
      <c r="I95" s="17"/>
      <c r="J95" s="17"/>
      <c r="K95" s="18"/>
      <c r="L95" s="18"/>
    </row>
    <row r="96" s="13" customFormat="1" spans="2:12">
      <c r="B96" s="5"/>
      <c r="G96" s="15"/>
      <c r="H96" s="16"/>
      <c r="I96" s="17"/>
      <c r="J96" s="17"/>
      <c r="K96" s="18"/>
      <c r="L96" s="18"/>
    </row>
    <row r="97" s="13" customFormat="1" spans="2:12">
      <c r="B97" s="5"/>
      <c r="G97" s="15"/>
      <c r="H97" s="16"/>
      <c r="I97" s="17"/>
      <c r="J97" s="17"/>
      <c r="K97" s="18"/>
      <c r="L97" s="18"/>
    </row>
    <row r="98" s="13" customFormat="1" spans="2:12">
      <c r="B98" s="5"/>
      <c r="G98" s="15"/>
      <c r="H98" s="16"/>
      <c r="I98" s="17"/>
      <c r="J98" s="17"/>
      <c r="K98" s="18"/>
      <c r="L98" s="18"/>
    </row>
    <row r="99" s="13" customFormat="1" spans="2:12">
      <c r="B99" s="5"/>
      <c r="G99" s="15"/>
      <c r="H99" s="16"/>
      <c r="I99" s="17"/>
      <c r="J99" s="17"/>
      <c r="K99" s="18"/>
      <c r="L99" s="18"/>
    </row>
    <row r="100" s="13" customFormat="1" spans="2:12">
      <c r="B100" s="5"/>
      <c r="G100" s="15"/>
      <c r="H100" s="16"/>
      <c r="I100" s="17"/>
      <c r="J100" s="17"/>
      <c r="K100" s="18"/>
      <c r="L100" s="18"/>
    </row>
    <row r="101" s="13" customFormat="1" spans="2:12">
      <c r="B101" s="5"/>
      <c r="G101" s="15"/>
      <c r="H101" s="16"/>
      <c r="I101" s="17"/>
      <c r="J101" s="17"/>
      <c r="K101" s="18"/>
      <c r="L101" s="18"/>
    </row>
    <row r="102" s="14" customFormat="1" spans="1:14">
      <c r="A102" s="13"/>
      <c r="B102" s="5"/>
      <c r="C102" s="13"/>
      <c r="D102" s="13"/>
      <c r="E102" s="13"/>
      <c r="F102" s="13"/>
      <c r="G102" s="15"/>
      <c r="H102" s="16"/>
      <c r="I102" s="17"/>
      <c r="J102" s="17"/>
      <c r="K102" s="18"/>
      <c r="L102" s="18"/>
      <c r="M102" s="13"/>
      <c r="N102" s="13"/>
    </row>
    <row r="103" s="14" customFormat="1" spans="1:14">
      <c r="A103" s="13"/>
      <c r="B103" s="5"/>
      <c r="C103" s="13"/>
      <c r="D103" s="13"/>
      <c r="E103" s="13"/>
      <c r="F103" s="13"/>
      <c r="G103" s="15"/>
      <c r="H103" s="16"/>
      <c r="I103" s="17"/>
      <c r="J103" s="17"/>
      <c r="K103" s="18"/>
      <c r="L103" s="18"/>
      <c r="M103" s="13"/>
      <c r="N103" s="13"/>
    </row>
    <row r="104" s="14" customFormat="1" spans="1:14">
      <c r="A104" s="13"/>
      <c r="B104" s="5"/>
      <c r="C104" s="13"/>
      <c r="D104" s="13"/>
      <c r="E104" s="13"/>
      <c r="F104" s="13"/>
      <c r="G104" s="15"/>
      <c r="H104" s="16"/>
      <c r="I104" s="17"/>
      <c r="J104" s="17"/>
      <c r="K104" s="18"/>
      <c r="L104" s="18"/>
      <c r="M104" s="13"/>
      <c r="N104" s="13"/>
    </row>
    <row r="105" s="14" customFormat="1" spans="1:14">
      <c r="A105" s="13"/>
      <c r="B105" s="5"/>
      <c r="C105" s="13"/>
      <c r="D105" s="13"/>
      <c r="E105" s="13"/>
      <c r="F105" s="13"/>
      <c r="G105" s="15"/>
      <c r="H105" s="16"/>
      <c r="I105" s="17"/>
      <c r="J105" s="17"/>
      <c r="K105" s="18"/>
      <c r="L105" s="18"/>
      <c r="M105" s="13"/>
      <c r="N105" s="13"/>
    </row>
    <row r="106" s="14" customFormat="1" spans="1:14">
      <c r="A106" s="13"/>
      <c r="B106" s="5"/>
      <c r="C106" s="13"/>
      <c r="D106" s="13"/>
      <c r="E106" s="13"/>
      <c r="F106" s="13"/>
      <c r="G106" s="15"/>
      <c r="H106" s="16"/>
      <c r="I106" s="17"/>
      <c r="J106" s="17"/>
      <c r="K106" s="18"/>
      <c r="L106" s="18"/>
      <c r="M106" s="13"/>
      <c r="N106" s="13"/>
    </row>
    <row r="107" s="14" customFormat="1" spans="1:14">
      <c r="A107" s="13"/>
      <c r="B107" s="5"/>
      <c r="C107" s="13"/>
      <c r="D107" s="13"/>
      <c r="E107" s="13"/>
      <c r="F107" s="13"/>
      <c r="G107" s="15"/>
      <c r="H107" s="16"/>
      <c r="I107" s="17"/>
      <c r="J107" s="17"/>
      <c r="K107" s="18"/>
      <c r="L107" s="18"/>
      <c r="M107" s="13"/>
      <c r="N107" s="13"/>
    </row>
    <row r="108" s="14" customFormat="1" spans="1:14">
      <c r="A108" s="13"/>
      <c r="B108" s="5"/>
      <c r="C108" s="13"/>
      <c r="D108" s="13"/>
      <c r="E108" s="13"/>
      <c r="F108" s="13"/>
      <c r="G108" s="15"/>
      <c r="H108" s="16"/>
      <c r="I108" s="17"/>
      <c r="J108" s="17"/>
      <c r="K108" s="18"/>
      <c r="L108" s="18"/>
      <c r="M108" s="13"/>
      <c r="N108" s="13"/>
    </row>
    <row r="109" s="14" customFormat="1" spans="1:14">
      <c r="A109" s="13"/>
      <c r="B109" s="5"/>
      <c r="C109" s="13"/>
      <c r="D109" s="13"/>
      <c r="E109" s="13"/>
      <c r="F109" s="13"/>
      <c r="G109" s="15"/>
      <c r="H109" s="16"/>
      <c r="I109" s="17"/>
      <c r="J109" s="17"/>
      <c r="K109" s="18"/>
      <c r="L109" s="18"/>
      <c r="M109" s="13"/>
      <c r="N109" s="13"/>
    </row>
    <row r="110" s="14" customFormat="1" spans="1:14">
      <c r="A110" s="13"/>
      <c r="B110" s="5"/>
      <c r="C110" s="13"/>
      <c r="D110" s="13"/>
      <c r="E110" s="13"/>
      <c r="F110" s="13"/>
      <c r="G110" s="15"/>
      <c r="H110" s="16"/>
      <c r="I110" s="17"/>
      <c r="J110" s="17"/>
      <c r="K110" s="18"/>
      <c r="L110" s="18"/>
      <c r="M110" s="13"/>
      <c r="N110" s="13"/>
    </row>
    <row r="111" s="14" customFormat="1" spans="1:14">
      <c r="A111" s="13"/>
      <c r="B111" s="5"/>
      <c r="C111" s="13"/>
      <c r="D111" s="13"/>
      <c r="E111" s="13"/>
      <c r="F111" s="13"/>
      <c r="G111" s="15"/>
      <c r="H111" s="16"/>
      <c r="I111" s="17"/>
      <c r="J111" s="17"/>
      <c r="K111" s="18"/>
      <c r="L111" s="18"/>
      <c r="M111" s="13"/>
      <c r="N111" s="13"/>
    </row>
    <row r="112" s="14" customFormat="1" spans="1:14">
      <c r="A112" s="13"/>
      <c r="B112" s="5"/>
      <c r="C112" s="13"/>
      <c r="D112" s="13"/>
      <c r="E112" s="13"/>
      <c r="F112" s="13"/>
      <c r="G112" s="15"/>
      <c r="H112" s="16"/>
      <c r="I112" s="17"/>
      <c r="J112" s="17"/>
      <c r="K112" s="18"/>
      <c r="L112" s="18"/>
      <c r="M112" s="13"/>
      <c r="N112" s="13"/>
    </row>
    <row r="113" s="14" customFormat="1" spans="1:14">
      <c r="A113" s="13"/>
      <c r="B113" s="5"/>
      <c r="C113" s="13"/>
      <c r="D113" s="13"/>
      <c r="E113" s="13"/>
      <c r="F113" s="13"/>
      <c r="G113" s="15"/>
      <c r="H113" s="16"/>
      <c r="I113" s="17"/>
      <c r="J113" s="17"/>
      <c r="K113" s="18"/>
      <c r="L113" s="18"/>
      <c r="M113" s="13"/>
      <c r="N113" s="13"/>
    </row>
    <row r="114" s="14" customFormat="1" spans="1:14">
      <c r="A114" s="13"/>
      <c r="B114" s="5"/>
      <c r="C114" s="13"/>
      <c r="D114" s="13"/>
      <c r="E114" s="13"/>
      <c r="F114" s="13"/>
      <c r="G114" s="15"/>
      <c r="H114" s="16"/>
      <c r="I114" s="17"/>
      <c r="J114" s="17"/>
      <c r="K114" s="18"/>
      <c r="L114" s="18"/>
      <c r="M114" s="13"/>
      <c r="N114" s="13"/>
    </row>
    <row r="115" s="14" customFormat="1" spans="1:14">
      <c r="A115" s="13"/>
      <c r="B115" s="5"/>
      <c r="C115" s="13"/>
      <c r="D115" s="13"/>
      <c r="E115" s="13"/>
      <c r="F115" s="13"/>
      <c r="G115" s="15"/>
      <c r="H115" s="16"/>
      <c r="I115" s="17"/>
      <c r="J115" s="17"/>
      <c r="K115" s="18"/>
      <c r="L115" s="18"/>
      <c r="M115" s="13"/>
      <c r="N115" s="13"/>
    </row>
    <row r="116" s="14" customFormat="1" spans="1:14">
      <c r="A116" s="13"/>
      <c r="B116" s="5"/>
      <c r="C116" s="13"/>
      <c r="D116" s="13"/>
      <c r="E116" s="13"/>
      <c r="F116" s="13"/>
      <c r="G116" s="15"/>
      <c r="H116" s="16"/>
      <c r="I116" s="17"/>
      <c r="J116" s="17"/>
      <c r="K116" s="18"/>
      <c r="L116" s="18"/>
      <c r="M116" s="13"/>
      <c r="N116" s="13"/>
    </row>
    <row r="117" s="14" customFormat="1" spans="1:14">
      <c r="A117" s="13"/>
      <c r="B117" s="5"/>
      <c r="C117" s="13"/>
      <c r="D117" s="13"/>
      <c r="E117" s="13"/>
      <c r="F117" s="13"/>
      <c r="G117" s="15"/>
      <c r="H117" s="16"/>
      <c r="I117" s="17"/>
      <c r="J117" s="17"/>
      <c r="K117" s="18"/>
      <c r="L117" s="18"/>
      <c r="M117" s="13"/>
      <c r="N117" s="13"/>
    </row>
    <row r="118" s="14" customFormat="1" spans="1:14">
      <c r="A118" s="13"/>
      <c r="B118" s="5"/>
      <c r="C118" s="13"/>
      <c r="D118" s="13"/>
      <c r="E118" s="13"/>
      <c r="F118" s="13"/>
      <c r="G118" s="15"/>
      <c r="H118" s="16"/>
      <c r="I118" s="17"/>
      <c r="J118" s="17"/>
      <c r="K118" s="18"/>
      <c r="L118" s="18"/>
      <c r="M118" s="13"/>
      <c r="N118" s="13"/>
    </row>
    <row r="119" s="14" customFormat="1" spans="1:14">
      <c r="A119" s="13"/>
      <c r="B119" s="5"/>
      <c r="C119" s="13"/>
      <c r="D119" s="13"/>
      <c r="E119" s="13"/>
      <c r="F119" s="13"/>
      <c r="G119" s="15"/>
      <c r="H119" s="16"/>
      <c r="I119" s="17"/>
      <c r="J119" s="17"/>
      <c r="K119" s="18"/>
      <c r="L119" s="18"/>
      <c r="M119" s="13"/>
      <c r="N119" s="13"/>
    </row>
    <row r="120" s="14" customFormat="1" spans="1:14">
      <c r="A120" s="13"/>
      <c r="B120" s="5"/>
      <c r="C120" s="13"/>
      <c r="D120" s="13"/>
      <c r="E120" s="13"/>
      <c r="F120" s="13"/>
      <c r="G120" s="15"/>
      <c r="H120" s="16"/>
      <c r="I120" s="17"/>
      <c r="J120" s="17"/>
      <c r="K120" s="18"/>
      <c r="L120" s="18"/>
      <c r="M120" s="13"/>
      <c r="N120" s="13"/>
    </row>
    <row r="121" s="14" customFormat="1" spans="1:14">
      <c r="A121" s="13"/>
      <c r="B121" s="5"/>
      <c r="C121" s="13"/>
      <c r="D121" s="13"/>
      <c r="E121" s="13"/>
      <c r="F121" s="13"/>
      <c r="G121" s="15"/>
      <c r="H121" s="16"/>
      <c r="I121" s="17"/>
      <c r="J121" s="17"/>
      <c r="K121" s="18"/>
      <c r="L121" s="18"/>
      <c r="M121" s="13"/>
      <c r="N121" s="13"/>
    </row>
    <row r="122" s="14" customFormat="1" spans="1:14">
      <c r="A122" s="13"/>
      <c r="B122" s="5"/>
      <c r="C122" s="13"/>
      <c r="D122" s="13"/>
      <c r="E122" s="13"/>
      <c r="F122" s="13"/>
      <c r="G122" s="15"/>
      <c r="H122" s="16"/>
      <c r="I122" s="17"/>
      <c r="J122" s="17"/>
      <c r="K122" s="18"/>
      <c r="L122" s="18"/>
      <c r="M122" s="13"/>
      <c r="N122" s="13"/>
    </row>
    <row r="123" s="14" customFormat="1" spans="1:14">
      <c r="A123" s="13"/>
      <c r="B123" s="5"/>
      <c r="C123" s="13"/>
      <c r="D123" s="13"/>
      <c r="E123" s="13"/>
      <c r="F123" s="13"/>
      <c r="G123" s="15"/>
      <c r="H123" s="16"/>
      <c r="I123" s="17"/>
      <c r="J123" s="17"/>
      <c r="K123" s="18"/>
      <c r="L123" s="18"/>
      <c r="M123" s="13"/>
      <c r="N123" s="13"/>
    </row>
    <row r="124" s="14" customFormat="1" spans="1:14">
      <c r="A124" s="13"/>
      <c r="B124" s="5"/>
      <c r="C124" s="13"/>
      <c r="D124" s="13"/>
      <c r="E124" s="13"/>
      <c r="F124" s="13"/>
      <c r="G124" s="15"/>
      <c r="H124" s="16"/>
      <c r="I124" s="17"/>
      <c r="J124" s="17"/>
      <c r="K124" s="18"/>
      <c r="L124" s="18"/>
      <c r="M124" s="13"/>
      <c r="N124" s="13"/>
    </row>
    <row r="125" s="14" customFormat="1" spans="1:14">
      <c r="A125" s="13"/>
      <c r="B125" s="5"/>
      <c r="C125" s="13"/>
      <c r="D125" s="13"/>
      <c r="E125" s="13"/>
      <c r="F125" s="13"/>
      <c r="G125" s="15"/>
      <c r="H125" s="16"/>
      <c r="I125" s="17"/>
      <c r="J125" s="17"/>
      <c r="K125" s="18"/>
      <c r="L125" s="18"/>
      <c r="M125" s="13"/>
      <c r="N125" s="13"/>
    </row>
    <row r="126" s="13" customFormat="1" spans="2:12">
      <c r="B126" s="5"/>
      <c r="G126" s="15"/>
      <c r="H126" s="16"/>
      <c r="I126" s="17"/>
      <c r="J126" s="17"/>
      <c r="K126" s="18"/>
      <c r="L126" s="18"/>
    </row>
  </sheetData>
  <mergeCells count="40">
    <mergeCell ref="A1:N1"/>
    <mergeCell ref="A2:N2"/>
    <mergeCell ref="H3:I3"/>
    <mergeCell ref="A3:A4"/>
    <mergeCell ref="B3:B4"/>
    <mergeCell ref="B5:B26"/>
    <mergeCell ref="B27:B34"/>
    <mergeCell ref="B35:B67"/>
    <mergeCell ref="C3:C4"/>
    <mergeCell ref="C6:C7"/>
    <mergeCell ref="C8:C11"/>
    <mergeCell ref="C12:C13"/>
    <mergeCell ref="C14:C15"/>
    <mergeCell ref="C16:C17"/>
    <mergeCell ref="C18:C22"/>
    <mergeCell ref="C23:C26"/>
    <mergeCell ref="C27:C34"/>
    <mergeCell ref="C36:C46"/>
    <mergeCell ref="C47:C54"/>
    <mergeCell ref="C55:C59"/>
    <mergeCell ref="C60:C63"/>
    <mergeCell ref="C65:C67"/>
    <mergeCell ref="D3:D4"/>
    <mergeCell ref="E3:E4"/>
    <mergeCell ref="F3:F4"/>
    <mergeCell ref="G3:G4"/>
    <mergeCell ref="J3:J4"/>
    <mergeCell ref="K3:K4"/>
    <mergeCell ref="K5:K26"/>
    <mergeCell ref="K27:K34"/>
    <mergeCell ref="K35:K67"/>
    <mergeCell ref="L3:L4"/>
    <mergeCell ref="L5:L26"/>
    <mergeCell ref="L27:L34"/>
    <mergeCell ref="L35:L67"/>
    <mergeCell ref="M3:M4"/>
    <mergeCell ref="M5:M26"/>
    <mergeCell ref="M27:M34"/>
    <mergeCell ref="M35:M67"/>
    <mergeCell ref="N3:N4"/>
  </mergeCells>
  <conditionalFormatting sqref="D5:D20 D23:D26">
    <cfRule type="duplicateValues" dxfId="0" priority="1"/>
  </conditionalFormatting>
  <conditionalFormatting sqref="D21:D22 D49:D67">
    <cfRule type="duplicateValues" dxfId="0" priority="2"/>
  </conditionalFormatting>
  <pageMargins left="0.156944444444444" right="0.196527777777778" top="0.275" bottom="0.196527777777778" header="0.3" footer="0.156944444444444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43"/>
  <sheetViews>
    <sheetView workbookViewId="0">
      <selection activeCell="D32" sqref="D32"/>
    </sheetView>
  </sheetViews>
  <sheetFormatPr defaultColWidth="9" defaultRowHeight="13.5"/>
  <cols>
    <col min="1" max="1" width="27.25" customWidth="1"/>
    <col min="2" max="2" width="40.75" customWidth="1"/>
    <col min="3" max="3" width="9.75" customWidth="1"/>
    <col min="4" max="4" width="25.25" customWidth="1"/>
    <col min="5" max="6" width="18.125" customWidth="1"/>
    <col min="7" max="7" width="10.75" customWidth="1"/>
    <col min="8" max="8" width="14.125" customWidth="1"/>
    <col min="9" max="9" width="9.75" customWidth="1"/>
    <col min="10" max="10" width="9.5" customWidth="1"/>
    <col min="11" max="11" width="16.375" customWidth="1"/>
  </cols>
  <sheetData>
    <row r="3" spans="1:8">
      <c r="A3" s="6" t="s">
        <v>172</v>
      </c>
      <c r="B3" s="6"/>
      <c r="C3" s="6"/>
      <c r="D3" s="6"/>
      <c r="E3" s="6"/>
      <c r="F3" s="6" t="s">
        <v>9</v>
      </c>
      <c r="G3" s="6"/>
      <c r="H3" s="6"/>
    </row>
    <row r="4" spans="1:8">
      <c r="A4" s="6" t="s">
        <v>3</v>
      </c>
      <c r="B4" s="6" t="s">
        <v>173</v>
      </c>
      <c r="C4" s="6" t="s">
        <v>5</v>
      </c>
      <c r="D4" s="6" t="s">
        <v>174</v>
      </c>
      <c r="E4" s="6" t="s">
        <v>175</v>
      </c>
      <c r="F4" s="7" t="s">
        <v>176</v>
      </c>
      <c r="G4" s="7" t="s">
        <v>177</v>
      </c>
      <c r="H4" s="7" t="s">
        <v>178</v>
      </c>
    </row>
    <row r="5" spans="1:8">
      <c r="A5" s="7" t="s">
        <v>179</v>
      </c>
      <c r="B5" s="7" t="s">
        <v>180</v>
      </c>
      <c r="C5" s="7" t="s">
        <v>181</v>
      </c>
      <c r="D5" s="7" t="s">
        <v>182</v>
      </c>
      <c r="E5" s="7" t="s">
        <v>183</v>
      </c>
      <c r="F5" s="8">
        <v>19800</v>
      </c>
      <c r="G5" s="8">
        <v>12788.53</v>
      </c>
      <c r="H5" s="8">
        <v>32588.53</v>
      </c>
    </row>
    <row r="6" spans="1:8">
      <c r="A6" s="7" t="s">
        <v>184</v>
      </c>
      <c r="B6" s="7" t="s">
        <v>185</v>
      </c>
      <c r="C6" s="7" t="s">
        <v>101</v>
      </c>
      <c r="D6" s="7" t="s">
        <v>186</v>
      </c>
      <c r="E6" s="7" t="s">
        <v>187</v>
      </c>
      <c r="F6" s="8">
        <v>6600</v>
      </c>
      <c r="G6" s="8">
        <v>4262.88</v>
      </c>
      <c r="H6" s="8">
        <v>10862.88</v>
      </c>
    </row>
    <row r="7" spans="1:8">
      <c r="A7" s="6"/>
      <c r="B7" s="6"/>
      <c r="C7" s="7" t="s">
        <v>188</v>
      </c>
      <c r="D7" s="7" t="s">
        <v>189</v>
      </c>
      <c r="E7" s="7" t="s">
        <v>190</v>
      </c>
      <c r="F7" s="8">
        <v>11550</v>
      </c>
      <c r="G7" s="8">
        <v>7460.04</v>
      </c>
      <c r="H7" s="8">
        <v>19010.04</v>
      </c>
    </row>
    <row r="8" spans="1:8">
      <c r="A8" s="6"/>
      <c r="B8" s="6"/>
      <c r="C8" s="7" t="s">
        <v>99</v>
      </c>
      <c r="D8" s="7" t="s">
        <v>191</v>
      </c>
      <c r="E8" s="7" t="s">
        <v>187</v>
      </c>
      <c r="F8" s="8">
        <v>6600</v>
      </c>
      <c r="G8" s="8">
        <v>4262.88</v>
      </c>
      <c r="H8" s="8">
        <v>10862.88</v>
      </c>
    </row>
    <row r="9" spans="1:8">
      <c r="A9" s="7" t="s">
        <v>192</v>
      </c>
      <c r="B9" s="7" t="s">
        <v>193</v>
      </c>
      <c r="C9" s="7" t="s">
        <v>194</v>
      </c>
      <c r="D9" s="7" t="s">
        <v>195</v>
      </c>
      <c r="E9" s="7" t="s">
        <v>196</v>
      </c>
      <c r="F9" s="8">
        <v>14850</v>
      </c>
      <c r="G9" s="8">
        <v>9591.4</v>
      </c>
      <c r="H9" s="8">
        <v>24441.4</v>
      </c>
    </row>
    <row r="10" spans="1:8">
      <c r="A10" s="6"/>
      <c r="B10" s="6"/>
      <c r="C10" s="7" t="s">
        <v>197</v>
      </c>
      <c r="D10" s="7" t="s">
        <v>198</v>
      </c>
      <c r="E10" s="7" t="s">
        <v>199</v>
      </c>
      <c r="F10" s="8">
        <v>11550</v>
      </c>
      <c r="G10" s="8">
        <v>6933.88</v>
      </c>
      <c r="H10" s="8">
        <v>18483.88</v>
      </c>
    </row>
    <row r="11" spans="1:8">
      <c r="A11" s="6"/>
      <c r="B11" s="6"/>
      <c r="C11" s="7" t="s">
        <v>200</v>
      </c>
      <c r="D11" s="7" t="s">
        <v>201</v>
      </c>
      <c r="E11" s="7" t="s">
        <v>202</v>
      </c>
      <c r="F11" s="8">
        <v>4950</v>
      </c>
      <c r="G11" s="8">
        <v>2971.62</v>
      </c>
      <c r="H11" s="8">
        <v>7921.62</v>
      </c>
    </row>
    <row r="12" spans="1:8">
      <c r="A12" s="6"/>
      <c r="B12" s="6"/>
      <c r="C12" s="7" t="s">
        <v>203</v>
      </c>
      <c r="D12" s="7" t="s">
        <v>204</v>
      </c>
      <c r="E12" s="7" t="s">
        <v>183</v>
      </c>
      <c r="F12" s="8">
        <v>19800</v>
      </c>
      <c r="G12" s="8">
        <v>12800.15</v>
      </c>
      <c r="H12" s="8">
        <v>32600.15</v>
      </c>
    </row>
    <row r="13" spans="1:8">
      <c r="A13" s="6"/>
      <c r="B13" s="7" t="s">
        <v>205</v>
      </c>
      <c r="C13" s="7" t="s">
        <v>206</v>
      </c>
      <c r="D13" s="7" t="s">
        <v>207</v>
      </c>
      <c r="E13" s="7" t="s">
        <v>183</v>
      </c>
      <c r="F13" s="8">
        <v>19800</v>
      </c>
      <c r="G13" s="8">
        <v>12795.38</v>
      </c>
      <c r="H13" s="8">
        <v>32595.38</v>
      </c>
    </row>
    <row r="14" spans="1:8">
      <c r="A14" s="6"/>
      <c r="B14" s="7" t="s">
        <v>208</v>
      </c>
      <c r="C14" s="7" t="s">
        <v>209</v>
      </c>
      <c r="D14" s="7" t="s">
        <v>210</v>
      </c>
      <c r="E14" s="7" t="s">
        <v>211</v>
      </c>
      <c r="F14" s="8">
        <v>4950</v>
      </c>
      <c r="G14" s="8">
        <v>3159.87</v>
      </c>
      <c r="H14" s="8">
        <v>8109.87</v>
      </c>
    </row>
    <row r="15" spans="1:8">
      <c r="A15" s="6"/>
      <c r="B15" s="7" t="s">
        <v>212</v>
      </c>
      <c r="C15" s="7" t="s">
        <v>213</v>
      </c>
      <c r="D15" s="7" t="s">
        <v>214</v>
      </c>
      <c r="E15" s="7" t="s">
        <v>199</v>
      </c>
      <c r="F15" s="8">
        <v>11550</v>
      </c>
      <c r="G15" s="8">
        <v>6942</v>
      </c>
      <c r="H15" s="8">
        <v>18492</v>
      </c>
    </row>
    <row r="16" spans="1:8">
      <c r="A16" s="6"/>
      <c r="B16" s="6"/>
      <c r="C16" s="7" t="s">
        <v>215</v>
      </c>
      <c r="D16" s="7" t="s">
        <v>216</v>
      </c>
      <c r="E16" s="7" t="s">
        <v>199</v>
      </c>
      <c r="F16" s="8">
        <v>11550</v>
      </c>
      <c r="G16" s="8">
        <v>6937.89</v>
      </c>
      <c r="H16" s="8">
        <v>18487.89</v>
      </c>
    </row>
    <row r="17" spans="1:8">
      <c r="A17" s="6"/>
      <c r="B17" s="7" t="s">
        <v>217</v>
      </c>
      <c r="C17" s="7" t="s">
        <v>218</v>
      </c>
      <c r="D17" s="7" t="s">
        <v>219</v>
      </c>
      <c r="E17" s="7" t="s">
        <v>196</v>
      </c>
      <c r="F17" s="8">
        <v>14850</v>
      </c>
      <c r="G17" s="8">
        <v>9715.33</v>
      </c>
      <c r="H17" s="8">
        <v>24565.33</v>
      </c>
    </row>
    <row r="18" spans="1:8">
      <c r="A18" s="6"/>
      <c r="B18" s="6"/>
      <c r="C18" s="7" t="s">
        <v>220</v>
      </c>
      <c r="D18" s="7" t="s">
        <v>221</v>
      </c>
      <c r="E18" s="7" t="s">
        <v>183</v>
      </c>
      <c r="F18" s="8">
        <v>19800</v>
      </c>
      <c r="G18" s="8">
        <v>12686.95</v>
      </c>
      <c r="H18" s="8">
        <v>32486.95</v>
      </c>
    </row>
    <row r="19" spans="1:8">
      <c r="A19" s="7" t="s">
        <v>178</v>
      </c>
      <c r="B19" s="6"/>
      <c r="C19" s="6"/>
      <c r="D19" s="6"/>
      <c r="E19" s="6"/>
      <c r="F19" s="8">
        <v>178200</v>
      </c>
      <c r="G19" s="8">
        <v>113308.8</v>
      </c>
      <c r="H19" s="8">
        <v>291508.8</v>
      </c>
    </row>
    <row r="29" s="5" customFormat="1"/>
    <row r="30" spans="12:12">
      <c r="L30" s="9"/>
    </row>
    <row r="31" spans="12:12">
      <c r="L31" s="10"/>
    </row>
    <row r="32" spans="12:12">
      <c r="L32" s="11"/>
    </row>
    <row r="33" spans="12:12">
      <c r="L33" s="12"/>
    </row>
    <row r="34" spans="12:12">
      <c r="L34" s="10"/>
    </row>
    <row r="35" spans="12:12">
      <c r="L35" s="11"/>
    </row>
    <row r="36" spans="12:12">
      <c r="L36" s="11"/>
    </row>
    <row r="37" spans="12:12">
      <c r="L37" s="11"/>
    </row>
    <row r="38" spans="12:12">
      <c r="L38" s="11"/>
    </row>
    <row r="39" spans="12:12">
      <c r="L39" s="11"/>
    </row>
    <row r="40" spans="12:12">
      <c r="L40" s="11"/>
    </row>
    <row r="41" spans="12:12">
      <c r="L41" s="11"/>
    </row>
    <row r="42" spans="12:12">
      <c r="L42" s="11"/>
    </row>
    <row r="43" spans="12:12">
      <c r="L43" s="12"/>
    </row>
  </sheetData>
  <mergeCells count="7">
    <mergeCell ref="A19:E19"/>
    <mergeCell ref="A6:A8"/>
    <mergeCell ref="A9:A18"/>
    <mergeCell ref="B6:B8"/>
    <mergeCell ref="B9:B12"/>
    <mergeCell ref="B15:B16"/>
    <mergeCell ref="B17:B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D32" sqref="D32"/>
    </sheetView>
  </sheetViews>
  <sheetFormatPr defaultColWidth="9" defaultRowHeight="13.5"/>
  <cols>
    <col min="1" max="1" width="23.5" customWidth="1"/>
    <col min="2" max="2" width="11" customWidth="1"/>
    <col min="3" max="3" width="36.125" customWidth="1"/>
    <col min="4" max="4" width="7.125" customWidth="1"/>
    <col min="5" max="5" width="20.5" customWidth="1"/>
    <col min="6" max="6" width="16.125" customWidth="1"/>
    <col min="7" max="8" width="15.375" customWidth="1"/>
    <col min="9" max="9" width="14.125" customWidth="1"/>
    <col min="10" max="10" width="15.625" customWidth="1"/>
  </cols>
  <sheetData>
    <row r="1" ht="14.25" spans="1:10">
      <c r="A1" s="2" t="s">
        <v>3</v>
      </c>
      <c r="B1" s="2" t="s">
        <v>222</v>
      </c>
      <c r="C1" s="2" t="s">
        <v>173</v>
      </c>
      <c r="D1" s="4" t="s">
        <v>5</v>
      </c>
      <c r="E1" s="4" t="s">
        <v>174</v>
      </c>
      <c r="F1" s="3" t="s">
        <v>175</v>
      </c>
      <c r="G1" s="4" t="s">
        <v>223</v>
      </c>
      <c r="H1" s="4" t="s">
        <v>224</v>
      </c>
      <c r="I1" s="4" t="s">
        <v>9</v>
      </c>
      <c r="J1" s="4" t="s">
        <v>225</v>
      </c>
    </row>
    <row r="2" spans="1:10">
      <c r="A2" s="1" t="s">
        <v>179</v>
      </c>
      <c r="B2" s="1" t="s">
        <v>226</v>
      </c>
      <c r="C2" s="1" t="s">
        <v>180</v>
      </c>
      <c r="D2" s="1" t="s">
        <v>181</v>
      </c>
      <c r="E2" s="1" t="s">
        <v>182</v>
      </c>
      <c r="F2" s="1" t="s">
        <v>183</v>
      </c>
      <c r="G2" s="1">
        <v>202101</v>
      </c>
      <c r="H2" s="1">
        <v>202112</v>
      </c>
      <c r="I2" s="1" t="s">
        <v>177</v>
      </c>
      <c r="J2" s="1">
        <v>12788.53</v>
      </c>
    </row>
    <row r="3" spans="1:10">
      <c r="A3" s="1" t="s">
        <v>179</v>
      </c>
      <c r="B3" s="1" t="s">
        <v>226</v>
      </c>
      <c r="C3" s="1" t="s">
        <v>180</v>
      </c>
      <c r="D3" s="1" t="s">
        <v>181</v>
      </c>
      <c r="E3" s="1" t="s">
        <v>182</v>
      </c>
      <c r="F3" s="1" t="s">
        <v>183</v>
      </c>
      <c r="G3" s="1">
        <v>202101</v>
      </c>
      <c r="H3" s="1">
        <v>202112</v>
      </c>
      <c r="I3" s="1" t="s">
        <v>176</v>
      </c>
      <c r="J3" s="1">
        <v>19800</v>
      </c>
    </row>
    <row r="4" spans="1:10">
      <c r="A4" s="1" t="s">
        <v>184</v>
      </c>
      <c r="B4" s="1" t="s">
        <v>227</v>
      </c>
      <c r="C4" s="1" t="s">
        <v>185</v>
      </c>
      <c r="D4" s="1" t="s">
        <v>101</v>
      </c>
      <c r="E4" s="1" t="s">
        <v>186</v>
      </c>
      <c r="F4" s="1" t="s">
        <v>187</v>
      </c>
      <c r="G4" s="1">
        <v>202109</v>
      </c>
      <c r="H4" s="1">
        <v>202112</v>
      </c>
      <c r="I4" s="1" t="s">
        <v>177</v>
      </c>
      <c r="J4" s="1">
        <v>4262.88</v>
      </c>
    </row>
    <row r="5" spans="1:10">
      <c r="A5" s="1" t="s">
        <v>184</v>
      </c>
      <c r="B5" s="1" t="s">
        <v>227</v>
      </c>
      <c r="C5" s="1" t="s">
        <v>185</v>
      </c>
      <c r="D5" s="1" t="s">
        <v>101</v>
      </c>
      <c r="E5" s="1" t="s">
        <v>186</v>
      </c>
      <c r="F5" s="1" t="s">
        <v>187</v>
      </c>
      <c r="G5" s="1">
        <v>202109</v>
      </c>
      <c r="H5" s="1">
        <v>202112</v>
      </c>
      <c r="I5" s="1" t="s">
        <v>176</v>
      </c>
      <c r="J5" s="1">
        <v>6600</v>
      </c>
    </row>
    <row r="6" spans="1:10">
      <c r="A6" s="1" t="s">
        <v>184</v>
      </c>
      <c r="B6" s="1" t="s">
        <v>227</v>
      </c>
      <c r="C6" s="1" t="s">
        <v>185</v>
      </c>
      <c r="D6" s="1" t="s">
        <v>188</v>
      </c>
      <c r="E6" s="1" t="s">
        <v>189</v>
      </c>
      <c r="F6" s="1" t="s">
        <v>190</v>
      </c>
      <c r="G6" s="1">
        <v>202106</v>
      </c>
      <c r="H6" s="1">
        <v>202112</v>
      </c>
      <c r="I6" s="1" t="s">
        <v>177</v>
      </c>
      <c r="J6" s="1">
        <v>7460.04</v>
      </c>
    </row>
    <row r="7" spans="1:10">
      <c r="A7" s="1" t="s">
        <v>184</v>
      </c>
      <c r="B7" s="1" t="s">
        <v>227</v>
      </c>
      <c r="C7" s="1" t="s">
        <v>185</v>
      </c>
      <c r="D7" s="1" t="s">
        <v>188</v>
      </c>
      <c r="E7" s="1" t="s">
        <v>189</v>
      </c>
      <c r="F7" s="1" t="s">
        <v>190</v>
      </c>
      <c r="G7" s="1">
        <v>202106</v>
      </c>
      <c r="H7" s="1">
        <v>202112</v>
      </c>
      <c r="I7" s="1" t="s">
        <v>176</v>
      </c>
      <c r="J7" s="1">
        <v>11550</v>
      </c>
    </row>
    <row r="8" spans="1:10">
      <c r="A8" s="1" t="s">
        <v>184</v>
      </c>
      <c r="B8" s="1" t="s">
        <v>227</v>
      </c>
      <c r="C8" s="1" t="s">
        <v>185</v>
      </c>
      <c r="D8" s="1" t="s">
        <v>99</v>
      </c>
      <c r="E8" s="1" t="s">
        <v>191</v>
      </c>
      <c r="F8" s="1" t="s">
        <v>187</v>
      </c>
      <c r="G8" s="1">
        <v>202109</v>
      </c>
      <c r="H8" s="1">
        <v>202112</v>
      </c>
      <c r="I8" s="1" t="s">
        <v>177</v>
      </c>
      <c r="J8" s="1">
        <v>4262.88</v>
      </c>
    </row>
    <row r="9" spans="1:10">
      <c r="A9" s="1" t="s">
        <v>184</v>
      </c>
      <c r="B9" s="1" t="s">
        <v>227</v>
      </c>
      <c r="C9" s="1" t="s">
        <v>185</v>
      </c>
      <c r="D9" s="1" t="s">
        <v>99</v>
      </c>
      <c r="E9" s="1" t="s">
        <v>191</v>
      </c>
      <c r="F9" s="1" t="s">
        <v>187</v>
      </c>
      <c r="G9" s="1">
        <v>202109</v>
      </c>
      <c r="H9" s="1">
        <v>202112</v>
      </c>
      <c r="I9" s="1" t="s">
        <v>176</v>
      </c>
      <c r="J9" s="1">
        <v>6600</v>
      </c>
    </row>
    <row r="10" spans="1:10">
      <c r="A10" s="1" t="s">
        <v>192</v>
      </c>
      <c r="B10" s="1" t="s">
        <v>228</v>
      </c>
      <c r="C10" s="1" t="s">
        <v>193</v>
      </c>
      <c r="D10" s="1" t="s">
        <v>194</v>
      </c>
      <c r="E10" s="1" t="s">
        <v>195</v>
      </c>
      <c r="F10" s="1" t="s">
        <v>196</v>
      </c>
      <c r="G10" s="1">
        <v>202104</v>
      </c>
      <c r="H10" s="1">
        <v>202112</v>
      </c>
      <c r="I10" s="1" t="s">
        <v>177</v>
      </c>
      <c r="J10" s="1">
        <v>9591.4</v>
      </c>
    </row>
    <row r="11" spans="1:10">
      <c r="A11" s="1" t="s">
        <v>192</v>
      </c>
      <c r="B11" s="1" t="s">
        <v>228</v>
      </c>
      <c r="C11" s="1" t="s">
        <v>193</v>
      </c>
      <c r="D11" s="1" t="s">
        <v>194</v>
      </c>
      <c r="E11" s="1" t="s">
        <v>195</v>
      </c>
      <c r="F11" s="1" t="s">
        <v>196</v>
      </c>
      <c r="G11" s="1">
        <v>202104</v>
      </c>
      <c r="H11" s="1">
        <v>202112</v>
      </c>
      <c r="I11" s="1" t="s">
        <v>176</v>
      </c>
      <c r="J11" s="1">
        <v>14850</v>
      </c>
    </row>
    <row r="12" spans="1:10">
      <c r="A12" s="1" t="s">
        <v>192</v>
      </c>
      <c r="B12" s="1" t="s">
        <v>228</v>
      </c>
      <c r="C12" s="1" t="s">
        <v>193</v>
      </c>
      <c r="D12" s="1" t="s">
        <v>197</v>
      </c>
      <c r="E12" s="1" t="s">
        <v>198</v>
      </c>
      <c r="F12" s="1" t="s">
        <v>199</v>
      </c>
      <c r="G12" s="1">
        <v>202101</v>
      </c>
      <c r="H12" s="1">
        <v>202107</v>
      </c>
      <c r="I12" s="1" t="s">
        <v>177</v>
      </c>
      <c r="J12" s="1">
        <v>6933.88</v>
      </c>
    </row>
    <row r="13" spans="1:10">
      <c r="A13" s="1" t="s">
        <v>192</v>
      </c>
      <c r="B13" s="1" t="s">
        <v>228</v>
      </c>
      <c r="C13" s="1" t="s">
        <v>193</v>
      </c>
      <c r="D13" s="1" t="s">
        <v>197</v>
      </c>
      <c r="E13" s="1" t="s">
        <v>198</v>
      </c>
      <c r="F13" s="1" t="s">
        <v>199</v>
      </c>
      <c r="G13" s="1">
        <v>202101</v>
      </c>
      <c r="H13" s="1">
        <v>202107</v>
      </c>
      <c r="I13" s="1" t="s">
        <v>176</v>
      </c>
      <c r="J13" s="1">
        <v>11550</v>
      </c>
    </row>
    <row r="14" spans="1:10">
      <c r="A14" s="1" t="s">
        <v>192</v>
      </c>
      <c r="B14" s="1" t="s">
        <v>228</v>
      </c>
      <c r="C14" s="1" t="s">
        <v>193</v>
      </c>
      <c r="D14" s="1" t="s">
        <v>200</v>
      </c>
      <c r="E14" s="1" t="s">
        <v>201</v>
      </c>
      <c r="F14" s="1" t="s">
        <v>202</v>
      </c>
      <c r="G14" s="1">
        <v>202101</v>
      </c>
      <c r="H14" s="1">
        <v>202103</v>
      </c>
      <c r="I14" s="1" t="s">
        <v>177</v>
      </c>
      <c r="J14" s="1">
        <v>2971.62</v>
      </c>
    </row>
    <row r="15" spans="1:10">
      <c r="A15" s="1" t="s">
        <v>192</v>
      </c>
      <c r="B15" s="1" t="s">
        <v>228</v>
      </c>
      <c r="C15" s="1" t="s">
        <v>193</v>
      </c>
      <c r="D15" s="1" t="s">
        <v>200</v>
      </c>
      <c r="E15" s="1" t="s">
        <v>201</v>
      </c>
      <c r="F15" s="1" t="s">
        <v>202</v>
      </c>
      <c r="G15" s="1">
        <v>202101</v>
      </c>
      <c r="H15" s="1">
        <v>202103</v>
      </c>
      <c r="I15" s="1" t="s">
        <v>176</v>
      </c>
      <c r="J15" s="1">
        <v>4950</v>
      </c>
    </row>
    <row r="16" spans="1:10">
      <c r="A16" s="1" t="s">
        <v>192</v>
      </c>
      <c r="B16" s="1" t="s">
        <v>228</v>
      </c>
      <c r="C16" s="1" t="s">
        <v>193</v>
      </c>
      <c r="D16" s="1" t="s">
        <v>203</v>
      </c>
      <c r="E16" s="1" t="s">
        <v>204</v>
      </c>
      <c r="F16" s="1" t="s">
        <v>183</v>
      </c>
      <c r="G16" s="1">
        <v>202101</v>
      </c>
      <c r="H16" s="1">
        <v>202112</v>
      </c>
      <c r="I16" s="1" t="s">
        <v>177</v>
      </c>
      <c r="J16" s="1">
        <v>12800.15</v>
      </c>
    </row>
    <row r="17" spans="1:10">
      <c r="A17" s="1" t="s">
        <v>192</v>
      </c>
      <c r="B17" s="1" t="s">
        <v>228</v>
      </c>
      <c r="C17" s="1" t="s">
        <v>193</v>
      </c>
      <c r="D17" s="1" t="s">
        <v>203</v>
      </c>
      <c r="E17" s="1" t="s">
        <v>204</v>
      </c>
      <c r="F17" s="1" t="s">
        <v>183</v>
      </c>
      <c r="G17" s="1">
        <v>202101</v>
      </c>
      <c r="H17" s="1">
        <v>202112</v>
      </c>
      <c r="I17" s="1" t="s">
        <v>176</v>
      </c>
      <c r="J17" s="1">
        <v>19800</v>
      </c>
    </row>
    <row r="18" spans="1:10">
      <c r="A18" s="1" t="s">
        <v>192</v>
      </c>
      <c r="B18" s="1" t="s">
        <v>229</v>
      </c>
      <c r="C18" s="1" t="s">
        <v>205</v>
      </c>
      <c r="D18" s="1" t="s">
        <v>206</v>
      </c>
      <c r="E18" s="1" t="s">
        <v>207</v>
      </c>
      <c r="F18" s="1" t="s">
        <v>183</v>
      </c>
      <c r="G18" s="1">
        <v>202101</v>
      </c>
      <c r="H18" s="1">
        <v>202112</v>
      </c>
      <c r="I18" s="1" t="s">
        <v>177</v>
      </c>
      <c r="J18" s="1">
        <v>12795.38</v>
      </c>
    </row>
    <row r="19" spans="1:10">
      <c r="A19" s="1" t="s">
        <v>192</v>
      </c>
      <c r="B19" s="1" t="s">
        <v>229</v>
      </c>
      <c r="C19" s="1" t="s">
        <v>205</v>
      </c>
      <c r="D19" s="1" t="s">
        <v>206</v>
      </c>
      <c r="E19" s="1" t="s">
        <v>207</v>
      </c>
      <c r="F19" s="1" t="s">
        <v>183</v>
      </c>
      <c r="G19" s="1">
        <v>202101</v>
      </c>
      <c r="H19" s="1">
        <v>202112</v>
      </c>
      <c r="I19" s="1" t="s">
        <v>176</v>
      </c>
      <c r="J19" s="1">
        <v>19800</v>
      </c>
    </row>
    <row r="20" spans="1:10">
      <c r="A20" s="1" t="s">
        <v>192</v>
      </c>
      <c r="B20" s="1" t="s">
        <v>230</v>
      </c>
      <c r="C20" s="1" t="s">
        <v>208</v>
      </c>
      <c r="D20" s="1" t="s">
        <v>209</v>
      </c>
      <c r="E20" s="1" t="s">
        <v>210</v>
      </c>
      <c r="F20" s="1" t="s">
        <v>211</v>
      </c>
      <c r="G20" s="1">
        <v>202110</v>
      </c>
      <c r="H20" s="1">
        <v>202112</v>
      </c>
      <c r="I20" s="1" t="s">
        <v>177</v>
      </c>
      <c r="J20" s="1">
        <v>3159.87</v>
      </c>
    </row>
    <row r="21" spans="1:10">
      <c r="A21" s="1" t="s">
        <v>192</v>
      </c>
      <c r="B21" s="1" t="s">
        <v>230</v>
      </c>
      <c r="C21" s="1" t="s">
        <v>208</v>
      </c>
      <c r="D21" s="1" t="s">
        <v>209</v>
      </c>
      <c r="E21" s="1" t="s">
        <v>210</v>
      </c>
      <c r="F21" s="1" t="s">
        <v>211</v>
      </c>
      <c r="G21" s="1">
        <v>202110</v>
      </c>
      <c r="H21" s="1">
        <v>202112</v>
      </c>
      <c r="I21" s="1" t="s">
        <v>176</v>
      </c>
      <c r="J21" s="1">
        <v>4950</v>
      </c>
    </row>
    <row r="22" spans="1:10">
      <c r="A22" s="1" t="s">
        <v>192</v>
      </c>
      <c r="B22" s="1" t="s">
        <v>231</v>
      </c>
      <c r="C22" s="1" t="s">
        <v>212</v>
      </c>
      <c r="D22" s="1" t="s">
        <v>213</v>
      </c>
      <c r="E22" s="1" t="s">
        <v>214</v>
      </c>
      <c r="F22" s="1" t="s">
        <v>199</v>
      </c>
      <c r="G22" s="1">
        <v>202101</v>
      </c>
      <c r="H22" s="1">
        <v>202107</v>
      </c>
      <c r="I22" s="1" t="s">
        <v>177</v>
      </c>
      <c r="J22" s="1">
        <v>6942</v>
      </c>
    </row>
    <row r="23" spans="1:10">
      <c r="A23" s="1" t="s">
        <v>192</v>
      </c>
      <c r="B23" s="1" t="s">
        <v>231</v>
      </c>
      <c r="C23" s="1" t="s">
        <v>212</v>
      </c>
      <c r="D23" s="1" t="s">
        <v>213</v>
      </c>
      <c r="E23" s="1" t="s">
        <v>214</v>
      </c>
      <c r="F23" s="1" t="s">
        <v>199</v>
      </c>
      <c r="G23" s="1">
        <v>202101</v>
      </c>
      <c r="H23" s="1">
        <v>202107</v>
      </c>
      <c r="I23" s="1" t="s">
        <v>176</v>
      </c>
      <c r="J23" s="1">
        <v>11550</v>
      </c>
    </row>
    <row r="24" spans="1:10">
      <c r="A24" s="1" t="s">
        <v>192</v>
      </c>
      <c r="B24" s="1" t="s">
        <v>231</v>
      </c>
      <c r="C24" s="1" t="s">
        <v>212</v>
      </c>
      <c r="D24" s="1" t="s">
        <v>215</v>
      </c>
      <c r="E24" s="1" t="s">
        <v>216</v>
      </c>
      <c r="F24" s="1" t="s">
        <v>199</v>
      </c>
      <c r="G24" s="1">
        <v>202101</v>
      </c>
      <c r="H24" s="1">
        <v>202107</v>
      </c>
      <c r="I24" s="1" t="s">
        <v>177</v>
      </c>
      <c r="J24" s="1">
        <v>6937.89</v>
      </c>
    </row>
    <row r="25" spans="1:10">
      <c r="A25" s="1" t="s">
        <v>192</v>
      </c>
      <c r="B25" s="1" t="s">
        <v>231</v>
      </c>
      <c r="C25" s="1" t="s">
        <v>212</v>
      </c>
      <c r="D25" s="1" t="s">
        <v>215</v>
      </c>
      <c r="E25" s="1" t="s">
        <v>216</v>
      </c>
      <c r="F25" s="1" t="s">
        <v>199</v>
      </c>
      <c r="G25" s="1">
        <v>202101</v>
      </c>
      <c r="H25" s="1">
        <v>202107</v>
      </c>
      <c r="I25" s="1" t="s">
        <v>176</v>
      </c>
      <c r="J25" s="1">
        <v>11550</v>
      </c>
    </row>
    <row r="26" spans="1:10">
      <c r="A26" s="1" t="s">
        <v>192</v>
      </c>
      <c r="B26" s="1" t="s">
        <v>232</v>
      </c>
      <c r="C26" s="1" t="s">
        <v>217</v>
      </c>
      <c r="D26" s="1" t="s">
        <v>218</v>
      </c>
      <c r="E26" s="1" t="s">
        <v>219</v>
      </c>
      <c r="F26" s="1" t="s">
        <v>196</v>
      </c>
      <c r="G26" s="1">
        <v>202104</v>
      </c>
      <c r="H26" s="1">
        <v>202112</v>
      </c>
      <c r="I26" s="1" t="s">
        <v>177</v>
      </c>
      <c r="J26" s="1">
        <v>9715.33</v>
      </c>
    </row>
    <row r="27" spans="1:10">
      <c r="A27" s="1" t="s">
        <v>192</v>
      </c>
      <c r="B27" s="1" t="s">
        <v>232</v>
      </c>
      <c r="C27" s="1" t="s">
        <v>217</v>
      </c>
      <c r="D27" s="1" t="s">
        <v>218</v>
      </c>
      <c r="E27" s="1" t="s">
        <v>219</v>
      </c>
      <c r="F27" s="1" t="s">
        <v>196</v>
      </c>
      <c r="G27" s="1">
        <v>202104</v>
      </c>
      <c r="H27" s="1">
        <v>202112</v>
      </c>
      <c r="I27" s="1" t="s">
        <v>176</v>
      </c>
      <c r="J27" s="1">
        <v>14850</v>
      </c>
    </row>
    <row r="28" spans="1:10">
      <c r="A28" s="1" t="s">
        <v>192</v>
      </c>
      <c r="B28" s="1" t="s">
        <v>232</v>
      </c>
      <c r="C28" s="1" t="s">
        <v>217</v>
      </c>
      <c r="D28" s="1" t="s">
        <v>220</v>
      </c>
      <c r="E28" s="1" t="s">
        <v>221</v>
      </c>
      <c r="F28" s="1" t="s">
        <v>183</v>
      </c>
      <c r="G28" s="1">
        <v>202101</v>
      </c>
      <c r="H28" s="1">
        <v>202112</v>
      </c>
      <c r="I28" s="1" t="s">
        <v>177</v>
      </c>
      <c r="J28" s="1">
        <v>12686.95</v>
      </c>
    </row>
    <row r="29" spans="1:10">
      <c r="A29" s="1" t="s">
        <v>192</v>
      </c>
      <c r="B29" s="1" t="s">
        <v>232</v>
      </c>
      <c r="C29" s="1" t="s">
        <v>217</v>
      </c>
      <c r="D29" s="1" t="s">
        <v>220</v>
      </c>
      <c r="E29" s="1" t="s">
        <v>221</v>
      </c>
      <c r="F29" s="1" t="s">
        <v>183</v>
      </c>
      <c r="G29" s="1">
        <v>202101</v>
      </c>
      <c r="H29" s="1">
        <v>202112</v>
      </c>
      <c r="I29" s="1" t="s">
        <v>176</v>
      </c>
      <c r="J29" s="1">
        <v>19800</v>
      </c>
    </row>
  </sheetData>
  <sortState ref="A2:K29">
    <sortCondition ref="A2:A29"/>
    <sortCondition ref="D2:D29"/>
    <sortCondition ref="E2:E29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D32" sqref="D32"/>
    </sheetView>
  </sheetViews>
  <sheetFormatPr defaultColWidth="9" defaultRowHeight="13.5"/>
  <cols>
    <col min="1" max="1" width="23.5" customWidth="1"/>
    <col min="2" max="2" width="11" customWidth="1"/>
    <col min="3" max="3" width="36.125" customWidth="1"/>
    <col min="4" max="4" width="7.125" customWidth="1"/>
    <col min="5" max="5" width="20.5" customWidth="1"/>
    <col min="6" max="6" width="5.25" customWidth="1"/>
    <col min="7" max="8" width="14.125" customWidth="1"/>
    <col min="9" max="9" width="16.125" customWidth="1"/>
    <col min="10" max="10" width="13" customWidth="1"/>
    <col min="11" max="11" width="14.25" customWidth="1"/>
  </cols>
  <sheetData>
    <row r="1" ht="14.25" spans="1:11">
      <c r="A1" s="1" t="s">
        <v>3</v>
      </c>
      <c r="B1" s="1" t="s">
        <v>222</v>
      </c>
      <c r="C1" s="2" t="s">
        <v>173</v>
      </c>
      <c r="D1" s="1" t="s">
        <v>5</v>
      </c>
      <c r="E1" s="1" t="s">
        <v>174</v>
      </c>
      <c r="F1" s="1" t="s">
        <v>233</v>
      </c>
      <c r="G1" s="1" t="s">
        <v>223</v>
      </c>
      <c r="H1" s="1" t="s">
        <v>224</v>
      </c>
      <c r="I1" s="3" t="s">
        <v>175</v>
      </c>
      <c r="J1" s="1" t="s">
        <v>9</v>
      </c>
      <c r="K1" s="1" t="s">
        <v>225</v>
      </c>
    </row>
    <row r="2" spans="1:11">
      <c r="A2" s="1" t="s">
        <v>179</v>
      </c>
      <c r="B2" s="1" t="s">
        <v>226</v>
      </c>
      <c r="C2" s="1" t="str">
        <f>A2&amp;"--"&amp;B2</f>
        <v>攀枝花东区炳草岗街道--望江社区</v>
      </c>
      <c r="D2" s="1" t="s">
        <v>181</v>
      </c>
      <c r="E2" s="1" t="s">
        <v>182</v>
      </c>
      <c r="F2" s="1">
        <v>1</v>
      </c>
      <c r="G2" s="1">
        <v>202101</v>
      </c>
      <c r="H2" s="1">
        <v>202112</v>
      </c>
      <c r="I2" s="1" t="str">
        <f>G2&amp;"--"&amp;H2</f>
        <v>202101--202112</v>
      </c>
      <c r="J2" s="1" t="s">
        <v>177</v>
      </c>
      <c r="K2" s="1">
        <v>12788.53</v>
      </c>
    </row>
    <row r="3" spans="1:11">
      <c r="A3" s="1" t="s">
        <v>184</v>
      </c>
      <c r="B3" s="1" t="s">
        <v>227</v>
      </c>
      <c r="C3" s="1" t="str">
        <f t="shared" ref="C3:C15" si="0">A3&amp;"--"&amp;B3</f>
        <v>攀枝花市东区东华街道--龙珠社区</v>
      </c>
      <c r="D3" s="1" t="s">
        <v>101</v>
      </c>
      <c r="E3" s="1" t="s">
        <v>186</v>
      </c>
      <c r="F3" s="1">
        <v>1</v>
      </c>
      <c r="G3" s="1">
        <v>202109</v>
      </c>
      <c r="H3" s="1">
        <v>202112</v>
      </c>
      <c r="I3" s="1" t="str">
        <f t="shared" ref="I3:I15" si="1">G3&amp;"--"&amp;H3</f>
        <v>202109--202112</v>
      </c>
      <c r="J3" s="1" t="s">
        <v>177</v>
      </c>
      <c r="K3" s="1">
        <v>4262.88</v>
      </c>
    </row>
    <row r="4" spans="1:11">
      <c r="A4" s="1" t="s">
        <v>184</v>
      </c>
      <c r="B4" s="1" t="s">
        <v>227</v>
      </c>
      <c r="C4" s="1" t="str">
        <f t="shared" si="0"/>
        <v>攀枝花市东区东华街道--龙珠社区</v>
      </c>
      <c r="D4" s="1" t="s">
        <v>188</v>
      </c>
      <c r="E4" s="1" t="s">
        <v>189</v>
      </c>
      <c r="F4" s="1">
        <v>1</v>
      </c>
      <c r="G4" s="1">
        <v>202106</v>
      </c>
      <c r="H4" s="1">
        <v>202112</v>
      </c>
      <c r="I4" s="1" t="str">
        <f t="shared" si="1"/>
        <v>202106--202112</v>
      </c>
      <c r="J4" s="1" t="s">
        <v>177</v>
      </c>
      <c r="K4" s="1">
        <v>7460.04</v>
      </c>
    </row>
    <row r="5" spans="1:11">
      <c r="A5" s="1" t="s">
        <v>184</v>
      </c>
      <c r="B5" s="1" t="s">
        <v>227</v>
      </c>
      <c r="C5" s="1" t="str">
        <f t="shared" si="0"/>
        <v>攀枝花市东区东华街道--龙珠社区</v>
      </c>
      <c r="D5" s="1" t="s">
        <v>99</v>
      </c>
      <c r="E5" s="1" t="s">
        <v>191</v>
      </c>
      <c r="F5" s="1">
        <v>1</v>
      </c>
      <c r="G5" s="1">
        <v>202109</v>
      </c>
      <c r="H5" s="1">
        <v>202112</v>
      </c>
      <c r="I5" s="1" t="str">
        <f t="shared" si="1"/>
        <v>202109--202112</v>
      </c>
      <c r="J5" s="1" t="s">
        <v>177</v>
      </c>
      <c r="K5" s="1">
        <v>4262.88</v>
      </c>
    </row>
    <row r="6" spans="1:11">
      <c r="A6" s="1" t="s">
        <v>192</v>
      </c>
      <c r="B6" s="1" t="s">
        <v>228</v>
      </c>
      <c r="C6" s="1" t="str">
        <f t="shared" si="0"/>
        <v>攀枝花市东区弄弄坪街道--大地湾社区</v>
      </c>
      <c r="D6" s="1" t="s">
        <v>194</v>
      </c>
      <c r="E6" s="1" t="s">
        <v>195</v>
      </c>
      <c r="F6" s="1">
        <v>1</v>
      </c>
      <c r="G6" s="1">
        <v>202104</v>
      </c>
      <c r="H6" s="1">
        <v>202112</v>
      </c>
      <c r="I6" s="1" t="str">
        <f t="shared" si="1"/>
        <v>202104--202112</v>
      </c>
      <c r="J6" s="1" t="s">
        <v>177</v>
      </c>
      <c r="K6" s="1">
        <v>9591.4</v>
      </c>
    </row>
    <row r="7" spans="1:11">
      <c r="A7" s="1" t="s">
        <v>192</v>
      </c>
      <c r="B7" s="1" t="s">
        <v>228</v>
      </c>
      <c r="C7" s="1" t="str">
        <f t="shared" si="0"/>
        <v>攀枝花市东区弄弄坪街道--大地湾社区</v>
      </c>
      <c r="D7" s="1" t="s">
        <v>197</v>
      </c>
      <c r="E7" s="1" t="s">
        <v>198</v>
      </c>
      <c r="F7" s="1">
        <v>1</v>
      </c>
      <c r="G7" s="1">
        <v>202101</v>
      </c>
      <c r="H7" s="1">
        <v>202107</v>
      </c>
      <c r="I7" s="1" t="str">
        <f t="shared" si="1"/>
        <v>202101--202107</v>
      </c>
      <c r="J7" s="1" t="s">
        <v>177</v>
      </c>
      <c r="K7" s="1">
        <v>6933.88</v>
      </c>
    </row>
    <row r="8" spans="1:11">
      <c r="A8" s="1" t="s">
        <v>192</v>
      </c>
      <c r="B8" s="1" t="s">
        <v>228</v>
      </c>
      <c r="C8" s="1" t="str">
        <f t="shared" si="0"/>
        <v>攀枝花市东区弄弄坪街道--大地湾社区</v>
      </c>
      <c r="D8" s="1" t="s">
        <v>200</v>
      </c>
      <c r="E8" s="1" t="s">
        <v>201</v>
      </c>
      <c r="F8" s="1">
        <v>1</v>
      </c>
      <c r="G8" s="1">
        <v>202101</v>
      </c>
      <c r="H8" s="1">
        <v>202103</v>
      </c>
      <c r="I8" s="1" t="str">
        <f t="shared" si="1"/>
        <v>202101--202103</v>
      </c>
      <c r="J8" s="1" t="s">
        <v>177</v>
      </c>
      <c r="K8" s="1">
        <v>2971.62</v>
      </c>
    </row>
    <row r="9" spans="1:11">
      <c r="A9" s="1" t="s">
        <v>192</v>
      </c>
      <c r="B9" s="1" t="s">
        <v>228</v>
      </c>
      <c r="C9" s="1" t="str">
        <f t="shared" si="0"/>
        <v>攀枝花市东区弄弄坪街道--大地湾社区</v>
      </c>
      <c r="D9" s="1" t="s">
        <v>203</v>
      </c>
      <c r="E9" s="1" t="s">
        <v>204</v>
      </c>
      <c r="F9" s="1">
        <v>1</v>
      </c>
      <c r="G9" s="1">
        <v>202101</v>
      </c>
      <c r="H9" s="1">
        <v>202112</v>
      </c>
      <c r="I9" s="1" t="str">
        <f t="shared" si="1"/>
        <v>202101--202112</v>
      </c>
      <c r="J9" s="1" t="s">
        <v>177</v>
      </c>
      <c r="K9" s="1">
        <v>12800.15</v>
      </c>
    </row>
    <row r="10" spans="1:11">
      <c r="A10" s="1" t="s">
        <v>192</v>
      </c>
      <c r="B10" s="1" t="s">
        <v>229</v>
      </c>
      <c r="C10" s="1" t="str">
        <f t="shared" si="0"/>
        <v>攀枝花市东区弄弄坪街道--大花地社区</v>
      </c>
      <c r="D10" s="1" t="s">
        <v>206</v>
      </c>
      <c r="E10" s="1" t="s">
        <v>207</v>
      </c>
      <c r="F10" s="1">
        <v>1</v>
      </c>
      <c r="G10" s="1">
        <v>202101</v>
      </c>
      <c r="H10" s="1">
        <v>202112</v>
      </c>
      <c r="I10" s="1" t="str">
        <f t="shared" si="1"/>
        <v>202101--202112</v>
      </c>
      <c r="J10" s="1" t="s">
        <v>177</v>
      </c>
      <c r="K10" s="1">
        <v>12795.38</v>
      </c>
    </row>
    <row r="11" spans="1:11">
      <c r="A11" s="1" t="s">
        <v>192</v>
      </c>
      <c r="B11" s="1" t="s">
        <v>230</v>
      </c>
      <c r="C11" s="1" t="str">
        <f t="shared" si="0"/>
        <v>攀枝花市东区弄弄坪街道--高峰社区</v>
      </c>
      <c r="D11" s="1" t="s">
        <v>209</v>
      </c>
      <c r="E11" s="1" t="s">
        <v>210</v>
      </c>
      <c r="F11" s="1">
        <v>1</v>
      </c>
      <c r="G11" s="1">
        <v>202110</v>
      </c>
      <c r="H11" s="1">
        <v>202112</v>
      </c>
      <c r="I11" s="1" t="str">
        <f t="shared" si="1"/>
        <v>202110--202112</v>
      </c>
      <c r="J11" s="1" t="s">
        <v>177</v>
      </c>
      <c r="K11" s="1">
        <v>3159.87</v>
      </c>
    </row>
    <row r="12" spans="1:11">
      <c r="A12" s="1" t="s">
        <v>192</v>
      </c>
      <c r="B12" s="1" t="s">
        <v>231</v>
      </c>
      <c r="C12" s="1" t="str">
        <f t="shared" si="0"/>
        <v>攀枝花市东区弄弄坪街道--烂泥田社区</v>
      </c>
      <c r="D12" s="1" t="s">
        <v>213</v>
      </c>
      <c r="E12" s="1" t="s">
        <v>214</v>
      </c>
      <c r="F12" s="1">
        <v>1</v>
      </c>
      <c r="G12" s="1">
        <v>202101</v>
      </c>
      <c r="H12" s="1">
        <v>202107</v>
      </c>
      <c r="I12" s="1" t="str">
        <f t="shared" si="1"/>
        <v>202101--202107</v>
      </c>
      <c r="J12" s="1" t="s">
        <v>177</v>
      </c>
      <c r="K12" s="1">
        <v>6942</v>
      </c>
    </row>
    <row r="13" spans="1:11">
      <c r="A13" s="1" t="s">
        <v>192</v>
      </c>
      <c r="B13" s="1" t="s">
        <v>231</v>
      </c>
      <c r="C13" s="1" t="str">
        <f t="shared" si="0"/>
        <v>攀枝花市东区弄弄坪街道--烂泥田社区</v>
      </c>
      <c r="D13" s="1" t="s">
        <v>215</v>
      </c>
      <c r="E13" s="1" t="s">
        <v>216</v>
      </c>
      <c r="F13" s="1">
        <v>1</v>
      </c>
      <c r="G13" s="1">
        <v>202101</v>
      </c>
      <c r="H13" s="1">
        <v>202107</v>
      </c>
      <c r="I13" s="1" t="str">
        <f t="shared" si="1"/>
        <v>202101--202107</v>
      </c>
      <c r="J13" s="1" t="s">
        <v>177</v>
      </c>
      <c r="K13" s="1">
        <v>6937.89</v>
      </c>
    </row>
    <row r="14" spans="1:11">
      <c r="A14" s="1" t="s">
        <v>192</v>
      </c>
      <c r="B14" s="1" t="s">
        <v>232</v>
      </c>
      <c r="C14" s="1" t="str">
        <f t="shared" si="0"/>
        <v>攀枝花市东区弄弄坪街道--长寿路社区</v>
      </c>
      <c r="D14" s="1" t="s">
        <v>218</v>
      </c>
      <c r="E14" s="1" t="s">
        <v>219</v>
      </c>
      <c r="F14" s="1">
        <v>1</v>
      </c>
      <c r="G14" s="1">
        <v>202104</v>
      </c>
      <c r="H14" s="1">
        <v>202112</v>
      </c>
      <c r="I14" s="1" t="str">
        <f t="shared" si="1"/>
        <v>202104--202112</v>
      </c>
      <c r="J14" s="1" t="s">
        <v>177</v>
      </c>
      <c r="K14" s="1">
        <v>9715.33</v>
      </c>
    </row>
    <row r="15" spans="1:11">
      <c r="A15" s="1" t="s">
        <v>192</v>
      </c>
      <c r="B15" s="1" t="s">
        <v>232</v>
      </c>
      <c r="C15" s="1" t="str">
        <f t="shared" si="0"/>
        <v>攀枝花市东区弄弄坪街道--长寿路社区</v>
      </c>
      <c r="D15" s="1" t="s">
        <v>220</v>
      </c>
      <c r="E15" s="1" t="s">
        <v>221</v>
      </c>
      <c r="F15" s="1">
        <v>1</v>
      </c>
      <c r="G15" s="1">
        <v>202101</v>
      </c>
      <c r="H15" s="1">
        <v>202112</v>
      </c>
      <c r="I15" s="1" t="str">
        <f t="shared" si="1"/>
        <v>202101--202112</v>
      </c>
      <c r="J15" s="1" t="s">
        <v>177</v>
      </c>
      <c r="K15" s="1">
        <v>12686.95</v>
      </c>
    </row>
    <row r="16" spans="1:11">
      <c r="A16" s="1" t="s">
        <v>178</v>
      </c>
      <c r="B16" s="1"/>
      <c r="C16" s="1"/>
      <c r="D16" s="1"/>
      <c r="E16" s="1"/>
      <c r="F16" s="1">
        <v>14</v>
      </c>
      <c r="G16" s="1">
        <v>202101</v>
      </c>
      <c r="H16" s="1">
        <v>202112</v>
      </c>
      <c r="I16" s="1"/>
      <c r="J16" s="1"/>
      <c r="K16" s="1">
        <v>113308.8</v>
      </c>
    </row>
    <row r="18" spans="1:11">
      <c r="A18" s="1" t="s">
        <v>3</v>
      </c>
      <c r="B18" s="1" t="s">
        <v>222</v>
      </c>
      <c r="C18" s="1" t="s">
        <v>173</v>
      </c>
      <c r="D18" s="1" t="s">
        <v>5</v>
      </c>
      <c r="E18" s="1" t="s">
        <v>174</v>
      </c>
      <c r="F18" s="1" t="s">
        <v>233</v>
      </c>
      <c r="G18" s="1" t="s">
        <v>223</v>
      </c>
      <c r="H18" s="1" t="s">
        <v>224</v>
      </c>
      <c r="I18" s="1" t="s">
        <v>175</v>
      </c>
      <c r="J18" s="1" t="s">
        <v>9</v>
      </c>
      <c r="K18" s="1" t="s">
        <v>225</v>
      </c>
    </row>
    <row r="19" spans="1:11">
      <c r="A19" s="1" t="s">
        <v>179</v>
      </c>
      <c r="B19" s="1" t="s">
        <v>226</v>
      </c>
      <c r="C19" s="1" t="str">
        <f>A19&amp;"--"&amp;B19</f>
        <v>攀枝花东区炳草岗街道--望江社区</v>
      </c>
      <c r="D19" s="1" t="s">
        <v>181</v>
      </c>
      <c r="E19" s="1" t="s">
        <v>182</v>
      </c>
      <c r="F19" s="1">
        <v>1</v>
      </c>
      <c r="G19" s="1">
        <v>202101</v>
      </c>
      <c r="H19" s="1">
        <v>202112</v>
      </c>
      <c r="I19" s="1" t="str">
        <f>G19&amp;"--"&amp;H19</f>
        <v>202101--202112</v>
      </c>
      <c r="J19" s="1" t="s">
        <v>176</v>
      </c>
      <c r="K19" s="1">
        <v>19800</v>
      </c>
    </row>
    <row r="20" spans="1:11">
      <c r="A20" s="1" t="s">
        <v>184</v>
      </c>
      <c r="B20" s="1" t="s">
        <v>227</v>
      </c>
      <c r="C20" s="1" t="str">
        <f t="shared" ref="C20:C32" si="2">A20&amp;"--"&amp;B20</f>
        <v>攀枝花市东区东华街道--龙珠社区</v>
      </c>
      <c r="D20" s="1" t="s">
        <v>101</v>
      </c>
      <c r="E20" s="1" t="s">
        <v>186</v>
      </c>
      <c r="F20" s="1">
        <v>1</v>
      </c>
      <c r="G20" s="1">
        <v>202109</v>
      </c>
      <c r="H20" s="1">
        <v>202112</v>
      </c>
      <c r="I20" s="1" t="str">
        <f t="shared" ref="I20:I32" si="3">G20&amp;"--"&amp;H20</f>
        <v>202109--202112</v>
      </c>
      <c r="J20" s="1" t="s">
        <v>176</v>
      </c>
      <c r="K20" s="1">
        <v>6600</v>
      </c>
    </row>
    <row r="21" spans="1:11">
      <c r="A21" s="1" t="s">
        <v>184</v>
      </c>
      <c r="B21" s="1" t="s">
        <v>227</v>
      </c>
      <c r="C21" s="1" t="str">
        <f t="shared" si="2"/>
        <v>攀枝花市东区东华街道--龙珠社区</v>
      </c>
      <c r="D21" s="1" t="s">
        <v>188</v>
      </c>
      <c r="E21" s="1" t="s">
        <v>189</v>
      </c>
      <c r="F21" s="1">
        <v>1</v>
      </c>
      <c r="G21" s="1">
        <v>202106</v>
      </c>
      <c r="H21" s="1">
        <v>202112</v>
      </c>
      <c r="I21" s="1" t="str">
        <f t="shared" si="3"/>
        <v>202106--202112</v>
      </c>
      <c r="J21" s="1" t="s">
        <v>176</v>
      </c>
      <c r="K21" s="1">
        <v>11550</v>
      </c>
    </row>
    <row r="22" spans="1:11">
      <c r="A22" s="1" t="s">
        <v>184</v>
      </c>
      <c r="B22" s="1" t="s">
        <v>227</v>
      </c>
      <c r="C22" s="1" t="str">
        <f t="shared" si="2"/>
        <v>攀枝花市东区东华街道--龙珠社区</v>
      </c>
      <c r="D22" s="1" t="s">
        <v>99</v>
      </c>
      <c r="E22" s="1" t="s">
        <v>191</v>
      </c>
      <c r="F22" s="1">
        <v>1</v>
      </c>
      <c r="G22" s="1">
        <v>202109</v>
      </c>
      <c r="H22" s="1">
        <v>202112</v>
      </c>
      <c r="I22" s="1" t="str">
        <f t="shared" si="3"/>
        <v>202109--202112</v>
      </c>
      <c r="J22" s="1" t="s">
        <v>176</v>
      </c>
      <c r="K22" s="1">
        <v>6600</v>
      </c>
    </row>
    <row r="23" spans="1:11">
      <c r="A23" s="1" t="s">
        <v>192</v>
      </c>
      <c r="B23" s="1" t="s">
        <v>228</v>
      </c>
      <c r="C23" s="1" t="str">
        <f t="shared" si="2"/>
        <v>攀枝花市东区弄弄坪街道--大地湾社区</v>
      </c>
      <c r="D23" s="1" t="s">
        <v>194</v>
      </c>
      <c r="E23" s="1" t="s">
        <v>195</v>
      </c>
      <c r="F23" s="1">
        <v>1</v>
      </c>
      <c r="G23" s="1">
        <v>202104</v>
      </c>
      <c r="H23" s="1">
        <v>202112</v>
      </c>
      <c r="I23" s="1" t="str">
        <f t="shared" si="3"/>
        <v>202104--202112</v>
      </c>
      <c r="J23" s="1" t="s">
        <v>176</v>
      </c>
      <c r="K23" s="1">
        <v>14850</v>
      </c>
    </row>
    <row r="24" spans="1:11">
      <c r="A24" s="1" t="s">
        <v>192</v>
      </c>
      <c r="B24" s="1" t="s">
        <v>228</v>
      </c>
      <c r="C24" s="1" t="str">
        <f t="shared" si="2"/>
        <v>攀枝花市东区弄弄坪街道--大地湾社区</v>
      </c>
      <c r="D24" s="1" t="s">
        <v>197</v>
      </c>
      <c r="E24" s="1" t="s">
        <v>198</v>
      </c>
      <c r="F24" s="1">
        <v>1</v>
      </c>
      <c r="G24" s="1">
        <v>202101</v>
      </c>
      <c r="H24" s="1">
        <v>202107</v>
      </c>
      <c r="I24" s="1" t="str">
        <f t="shared" si="3"/>
        <v>202101--202107</v>
      </c>
      <c r="J24" s="1" t="s">
        <v>176</v>
      </c>
      <c r="K24" s="1">
        <v>11550</v>
      </c>
    </row>
    <row r="25" spans="1:11">
      <c r="A25" s="1" t="s">
        <v>192</v>
      </c>
      <c r="B25" s="1" t="s">
        <v>228</v>
      </c>
      <c r="C25" s="1" t="str">
        <f t="shared" si="2"/>
        <v>攀枝花市东区弄弄坪街道--大地湾社区</v>
      </c>
      <c r="D25" s="1" t="s">
        <v>200</v>
      </c>
      <c r="E25" s="1" t="s">
        <v>201</v>
      </c>
      <c r="F25" s="1">
        <v>1</v>
      </c>
      <c r="G25" s="1">
        <v>202101</v>
      </c>
      <c r="H25" s="1">
        <v>202103</v>
      </c>
      <c r="I25" s="1" t="str">
        <f t="shared" si="3"/>
        <v>202101--202103</v>
      </c>
      <c r="J25" s="1" t="s">
        <v>176</v>
      </c>
      <c r="K25" s="1">
        <v>4950</v>
      </c>
    </row>
    <row r="26" spans="1:11">
      <c r="A26" s="1" t="s">
        <v>192</v>
      </c>
      <c r="B26" s="1" t="s">
        <v>228</v>
      </c>
      <c r="C26" s="1" t="str">
        <f t="shared" si="2"/>
        <v>攀枝花市东区弄弄坪街道--大地湾社区</v>
      </c>
      <c r="D26" s="1" t="s">
        <v>203</v>
      </c>
      <c r="E26" s="1" t="s">
        <v>204</v>
      </c>
      <c r="F26" s="1">
        <v>1</v>
      </c>
      <c r="G26" s="1">
        <v>202101</v>
      </c>
      <c r="H26" s="1">
        <v>202112</v>
      </c>
      <c r="I26" s="1" t="str">
        <f t="shared" si="3"/>
        <v>202101--202112</v>
      </c>
      <c r="J26" s="1" t="s">
        <v>176</v>
      </c>
      <c r="K26" s="1">
        <v>19800</v>
      </c>
    </row>
    <row r="27" spans="1:11">
      <c r="A27" s="1" t="s">
        <v>192</v>
      </c>
      <c r="B27" s="1" t="s">
        <v>229</v>
      </c>
      <c r="C27" s="1" t="str">
        <f t="shared" si="2"/>
        <v>攀枝花市东区弄弄坪街道--大花地社区</v>
      </c>
      <c r="D27" s="1" t="s">
        <v>206</v>
      </c>
      <c r="E27" s="1" t="s">
        <v>207</v>
      </c>
      <c r="F27" s="1">
        <v>1</v>
      </c>
      <c r="G27" s="1">
        <v>202101</v>
      </c>
      <c r="H27" s="1">
        <v>202112</v>
      </c>
      <c r="I27" s="1" t="str">
        <f t="shared" si="3"/>
        <v>202101--202112</v>
      </c>
      <c r="J27" s="1" t="s">
        <v>176</v>
      </c>
      <c r="K27" s="1">
        <v>19800</v>
      </c>
    </row>
    <row r="28" spans="1:11">
      <c r="A28" s="1" t="s">
        <v>192</v>
      </c>
      <c r="B28" s="1" t="s">
        <v>230</v>
      </c>
      <c r="C28" s="1" t="str">
        <f t="shared" si="2"/>
        <v>攀枝花市东区弄弄坪街道--高峰社区</v>
      </c>
      <c r="D28" s="1" t="s">
        <v>209</v>
      </c>
      <c r="E28" s="1" t="s">
        <v>210</v>
      </c>
      <c r="F28" s="1">
        <v>1</v>
      </c>
      <c r="G28" s="1">
        <v>202110</v>
      </c>
      <c r="H28" s="1">
        <v>202112</v>
      </c>
      <c r="I28" s="1" t="str">
        <f t="shared" si="3"/>
        <v>202110--202112</v>
      </c>
      <c r="J28" s="1" t="s">
        <v>176</v>
      </c>
      <c r="K28" s="1">
        <v>4950</v>
      </c>
    </row>
    <row r="29" spans="1:11">
      <c r="A29" s="1" t="s">
        <v>192</v>
      </c>
      <c r="B29" s="1" t="s">
        <v>231</v>
      </c>
      <c r="C29" s="1" t="str">
        <f t="shared" si="2"/>
        <v>攀枝花市东区弄弄坪街道--烂泥田社区</v>
      </c>
      <c r="D29" s="1" t="s">
        <v>213</v>
      </c>
      <c r="E29" s="1" t="s">
        <v>214</v>
      </c>
      <c r="F29" s="1">
        <v>1</v>
      </c>
      <c r="G29" s="1">
        <v>202101</v>
      </c>
      <c r="H29" s="1">
        <v>202107</v>
      </c>
      <c r="I29" s="1" t="str">
        <f t="shared" si="3"/>
        <v>202101--202107</v>
      </c>
      <c r="J29" s="1" t="s">
        <v>176</v>
      </c>
      <c r="K29" s="1">
        <v>11550</v>
      </c>
    </row>
    <row r="30" spans="1:11">
      <c r="A30" s="1" t="s">
        <v>192</v>
      </c>
      <c r="B30" s="1" t="s">
        <v>231</v>
      </c>
      <c r="C30" s="1" t="str">
        <f t="shared" si="2"/>
        <v>攀枝花市东区弄弄坪街道--烂泥田社区</v>
      </c>
      <c r="D30" s="1" t="s">
        <v>215</v>
      </c>
      <c r="E30" s="1" t="s">
        <v>216</v>
      </c>
      <c r="F30" s="1">
        <v>1</v>
      </c>
      <c r="G30" s="1">
        <v>202101</v>
      </c>
      <c r="H30" s="1">
        <v>202107</v>
      </c>
      <c r="I30" s="1" t="str">
        <f t="shared" si="3"/>
        <v>202101--202107</v>
      </c>
      <c r="J30" s="1" t="s">
        <v>176</v>
      </c>
      <c r="K30" s="1">
        <v>11550</v>
      </c>
    </row>
    <row r="31" spans="1:11">
      <c r="A31" s="1" t="s">
        <v>192</v>
      </c>
      <c r="B31" s="1" t="s">
        <v>232</v>
      </c>
      <c r="C31" s="1" t="str">
        <f t="shared" si="2"/>
        <v>攀枝花市东区弄弄坪街道--长寿路社区</v>
      </c>
      <c r="D31" s="1" t="s">
        <v>218</v>
      </c>
      <c r="E31" s="1" t="s">
        <v>219</v>
      </c>
      <c r="F31" s="1">
        <v>1</v>
      </c>
      <c r="G31" s="1">
        <v>202104</v>
      </c>
      <c r="H31" s="1">
        <v>202112</v>
      </c>
      <c r="I31" s="1" t="str">
        <f t="shared" si="3"/>
        <v>202104--202112</v>
      </c>
      <c r="J31" s="1" t="s">
        <v>176</v>
      </c>
      <c r="K31" s="1">
        <v>14850</v>
      </c>
    </row>
    <row r="32" spans="1:11">
      <c r="A32" s="1" t="s">
        <v>192</v>
      </c>
      <c r="B32" s="1" t="s">
        <v>232</v>
      </c>
      <c r="C32" s="1" t="str">
        <f t="shared" si="2"/>
        <v>攀枝花市东区弄弄坪街道--长寿路社区</v>
      </c>
      <c r="D32" s="1" t="s">
        <v>220</v>
      </c>
      <c r="E32" s="1" t="s">
        <v>221</v>
      </c>
      <c r="F32" s="1">
        <v>1</v>
      </c>
      <c r="G32" s="1">
        <v>202101</v>
      </c>
      <c r="H32" s="1">
        <v>202112</v>
      </c>
      <c r="I32" s="1" t="str">
        <f t="shared" si="3"/>
        <v>202101--202112</v>
      </c>
      <c r="J32" s="1" t="s">
        <v>176</v>
      </c>
      <c r="K32" s="1">
        <v>19800</v>
      </c>
    </row>
    <row r="33" spans="1:11">
      <c r="A33" s="1" t="s">
        <v>178</v>
      </c>
      <c r="B33" s="1"/>
      <c r="C33" s="1"/>
      <c r="D33" s="1"/>
      <c r="E33" s="1"/>
      <c r="F33" s="1">
        <v>14</v>
      </c>
      <c r="G33" s="1">
        <v>202101</v>
      </c>
      <c r="H33" s="1">
        <v>202112</v>
      </c>
      <c r="I33" s="1"/>
      <c r="J33" s="1"/>
      <c r="K33" s="1">
        <v>178200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汇总上报表</vt:lpstr>
      <vt:lpstr>Sheet3</vt:lpstr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2022-04-06T02:34:00Z</dcterms:created>
  <dcterms:modified xsi:type="dcterms:W3CDTF">2023-06-21T06:54:35Z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6AD336911B594AB28CA69D6E4C00FE92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eyJoZGlkIjoiNTVmYWY4MDAxM2Y2ZTU0ZTVlZTA5ODczNzUwMjc0OTEifQ==</vt:lpwstr>
  </property>
</Properties>
</file>