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65431" windowWidth="16695" windowHeight="123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 localSheetId="6">'3'!$A:$D</definedName>
    <definedName name="_xlnm.Print_Titles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<sst xmlns="http://schemas.openxmlformats.org/spreadsheetml/2006/main" count="620" uniqueCount="366">
  <si>
    <t>表4-1</t>
  </si>
  <si>
    <t xml:space="preserve"> </t>
  </si>
  <si>
    <t>基础设施建设</t>
  </si>
  <si>
    <t>生活补助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</si>
  <si>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</si>
  <si>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</si>
  <si>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</si>
  <si>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</si>
  <si>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</si>
  <si>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</si>
  <si>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</si>
  <si>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</si>
  <si>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国有资本经营预算支出预算表</t>
  </si>
  <si>
    <t>上年财政拨款资金结转</t>
  </si>
  <si>
    <t>国外债务付息</t>
  </si>
  <si>
    <t>基本支出</t>
  </si>
  <si>
    <t xml:space="preserve">  科学技术支出</t>
  </si>
  <si>
    <t>信息网络及软件购置更新</t>
  </si>
  <si>
    <t>上级补助收入</t>
  </si>
  <si>
    <t>取暖费</t>
  </si>
  <si>
    <t>上缴上级支出</t>
  </si>
  <si>
    <t>上年结转</t>
  </si>
  <si>
    <t>一、一般公共服务支出</t>
  </si>
  <si>
    <t>因公出国（境）费用</t>
  </si>
  <si>
    <t>政府性基金支出预算表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</si>
  <si>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</si>
  <si>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</si>
  <si>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</si>
  <si>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</si>
  <si>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</si>
  <si>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</si>
  <si>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</si>
  <si>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</si>
  <si>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</si>
  <si>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</si>
  <si>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</si>
  <si>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</si>
  <si>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</si>
  <si>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</si>
  <si>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</si>
  <si>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</si>
  <si>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 xml:space="preserve">  城乡社区支出</t>
  </si>
  <si>
    <t xml:space="preserve">  公共安全支出</t>
  </si>
  <si>
    <t xml:space="preserve">  转移性支出</t>
  </si>
  <si>
    <t>九、社会保险基金支出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</si>
  <si>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</si>
  <si>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</si>
  <si>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</si>
  <si>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</si>
  <si>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</si>
  <si>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</si>
  <si>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</si>
  <si>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</si>
  <si>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</si>
  <si>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</si>
  <si>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</si>
  <si>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</si>
  <si>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</si>
  <si>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预备费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</si>
  <si>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</si>
  <si>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</si>
  <si>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</si>
  <si>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</si>
  <si>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</si>
  <si>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</si>
  <si>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</si>
  <si>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</si>
  <si>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</si>
  <si>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</si>
  <si>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一、本年支出</t>
  </si>
  <si>
    <t>类</t>
  </si>
  <si>
    <t>六、其他收入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</si>
  <si>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</si>
  <si>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</si>
  <si>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</si>
  <si>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</si>
  <si>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</si>
  <si>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</si>
  <si>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</si>
  <si>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</si>
  <si>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</si>
  <si>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</si>
  <si>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</si>
  <si>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</si>
  <si>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</si>
  <si>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</si>
  <si>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</si>
  <si>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</si>
  <si>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</si>
  <si>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</si>
  <si>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</si>
  <si>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</si>
  <si>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</si>
  <si>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单位：万元</t>
  </si>
  <si>
    <t>手续费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</si>
  <si>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</si>
  <si>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</si>
  <si>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</si>
  <si>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</si>
  <si>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</si>
  <si>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</si>
  <si>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</si>
  <si>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</si>
  <si>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</si>
  <si>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</si>
  <si>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</si>
  <si>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</si>
  <si>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项目支出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</si>
  <si>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</si>
  <si>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</si>
  <si>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</si>
  <si>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</si>
  <si>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</si>
  <si>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</si>
  <si>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</si>
  <si>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</si>
  <si>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土地补偿</t>
  </si>
  <si>
    <t xml:space="preserve">  商业服务业等支出</t>
  </si>
  <si>
    <t>抚恤金</t>
  </si>
  <si>
    <t>四、事业收入</t>
  </si>
  <si>
    <t>商品和服务支出</t>
  </si>
  <si>
    <t>本  年  收  入  合  计</t>
  </si>
  <si>
    <t>奖励金</t>
  </si>
  <si>
    <t xml:space="preserve">  粮油物资储备支出</t>
  </si>
  <si>
    <t>其他交通工具购置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</si>
  <si>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</si>
  <si>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</si>
  <si>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</si>
  <si>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</si>
  <si>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</si>
  <si>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</si>
  <si>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</si>
  <si>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</si>
  <si>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</si>
  <si>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</si>
  <si>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</si>
  <si>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</si>
  <si>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</si>
  <si>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</si>
  <si>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收      入      总      计</t>
  </si>
  <si>
    <t>单位名称</t>
  </si>
  <si>
    <t>政府性基金预算“三公”经费支出预算表</t>
  </si>
  <si>
    <t>部门支出总表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</si>
  <si>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</si>
  <si>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</si>
  <si>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</si>
  <si>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</si>
  <si>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</si>
  <si>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</si>
  <si>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</si>
  <si>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</si>
  <si>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</si>
  <si>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</si>
  <si>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</si>
  <si>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</si>
  <si>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</si>
  <si>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</si>
  <si>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</si>
  <si>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</si>
  <si>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</si>
  <si>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</si>
  <si>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</si>
  <si>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</si>
  <si>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</si>
  <si>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</si>
  <si>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</si>
  <si>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表3</t>
  </si>
  <si>
    <t>专用设备购置</t>
  </si>
  <si>
    <t>办公设备购置</t>
  </si>
  <si>
    <t>事业收入</t>
  </si>
  <si>
    <t xml:space="preserve">  国有资本经营预算拨款收入</t>
  </si>
  <si>
    <t>十七、金融支出</t>
  </si>
  <si>
    <t>大型修缮</t>
  </si>
  <si>
    <t>十二、城乡社区支出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</si>
  <si>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</si>
  <si>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</si>
  <si>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</si>
  <si>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</si>
  <si>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</si>
  <si>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</si>
  <si>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水费</t>
  </si>
  <si>
    <t>收          入</t>
  </si>
  <si>
    <t xml:space="preserve">    其中：转入事业基金</t>
  </si>
  <si>
    <t>退休费</t>
  </si>
  <si>
    <t>科目编码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</si>
  <si>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</si>
  <si>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</si>
  <si>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</si>
  <si>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</si>
  <si>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</si>
  <si>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</si>
  <si>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</si>
  <si>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区级当年财政拨款安排</t>
  </si>
  <si>
    <t>上级提前通知专项转移支付</t>
  </si>
  <si>
    <t>七、文化旅游体育与传媒支出</t>
  </si>
  <si>
    <t>十、卫生健康支出</t>
  </si>
  <si>
    <t>十九、自然资源海洋气象等支出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</si>
  <si>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</si>
  <si>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</si>
  <si>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</si>
  <si>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</si>
  <si>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</si>
  <si>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二十九、债务发行费用支出</t>
  </si>
  <si>
    <t xml:space="preserve">三十、事业单位结余分配 </t>
  </si>
  <si>
    <t>三十一、结转下年</t>
  </si>
  <si>
    <t xml:space="preserve">  文化旅游体育与传媒支出</t>
  </si>
  <si>
    <t xml:space="preserve">  卫生健康支出</t>
  </si>
  <si>
    <t xml:space="preserve">  自然资源海洋气象等支出</t>
  </si>
  <si>
    <t xml:space="preserve">  灾害防治及应急管理支出</t>
  </si>
  <si>
    <t xml:space="preserve">  国有资本经营预算支出</t>
  </si>
  <si>
    <t>二十八、债务付息支出</t>
  </si>
  <si>
    <t xml:space="preserve">  债务付息支出</t>
  </si>
  <si>
    <t>功能科目编码</t>
  </si>
  <si>
    <t>单位名称  （科目）</t>
  </si>
  <si>
    <t>单位名称（科目）</t>
  </si>
  <si>
    <t>政府经济分类科目编码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</si>
  <si>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</si>
  <si>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</si>
  <si>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</si>
  <si>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</si>
  <si>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</si>
  <si>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</si>
  <si>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</si>
  <si>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</si>
  <si>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</si>
  <si>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</si>
  <si>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</si>
  <si>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</si>
  <si>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</si>
  <si>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</si>
  <si>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</si>
  <si>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</si>
  <si>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</si>
  <si>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</si>
  <si>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</si>
  <si>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</si>
  <si>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退职（役）费</t>
  </si>
  <si>
    <t>医疗费补助</t>
  </si>
  <si>
    <t>个人农业生产补贴</t>
  </si>
  <si>
    <t>债务利息及费用支出</t>
  </si>
  <si>
    <t>国内债务发行费用</t>
  </si>
  <si>
    <t>国外债务发行费用</t>
  </si>
  <si>
    <t>资本性支出（基本建设）</t>
  </si>
  <si>
    <t>文物和陈列品购置</t>
  </si>
  <si>
    <t>无形资产购置</t>
  </si>
  <si>
    <t>其他基本建设支出</t>
  </si>
  <si>
    <t>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</si>
  <si>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</si>
  <si>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</si>
  <si>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</si>
  <si>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</si>
  <si>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</si>
  <si>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</si>
  <si>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</si>
  <si>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</si>
  <si>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</si>
  <si>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</si>
  <si>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</si>
  <si>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小计</t>
  </si>
  <si>
    <t>国家赔偿费用支出</t>
  </si>
  <si>
    <t>对民间非营利组织和群众性自治组织补贴</t>
  </si>
  <si>
    <t>科目编码</t>
  </si>
  <si>
    <r>
      <t>0</t>
    </r>
    <r>
      <rPr>
        <sz val="9"/>
        <color indexed="8"/>
        <rFont val="宋体"/>
        <family val="0"/>
      </rPr>
      <t>2</t>
    </r>
  </si>
  <si>
    <t>合    计</t>
  </si>
  <si>
    <t>合        计</t>
  </si>
  <si>
    <t>01</t>
  </si>
  <si>
    <t>02</t>
  </si>
  <si>
    <t>03</t>
  </si>
  <si>
    <t>99</t>
  </si>
  <si>
    <t>06</t>
  </si>
  <si>
    <t>08</t>
  </si>
  <si>
    <t>05</t>
  </si>
  <si>
    <t>合         计</t>
  </si>
  <si>
    <t>一般行政管理事务</t>
  </si>
  <si>
    <t>机关事业单位基本养老保险缴费支出</t>
  </si>
  <si>
    <r>
      <t xml:space="preserve">合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计</t>
    </r>
  </si>
  <si>
    <t>02</t>
  </si>
  <si>
    <t>合        计</t>
  </si>
  <si>
    <t>注：本年度无此项预算</t>
  </si>
  <si>
    <t>注：本年度无此项预算</t>
  </si>
  <si>
    <t>攀枝花市东区工商业联合会</t>
  </si>
  <si>
    <t>填表单位：攀枝花市东区工商业联合会</t>
  </si>
  <si>
    <t>201</t>
  </si>
  <si>
    <t>28</t>
  </si>
  <si>
    <t>01</t>
  </si>
  <si>
    <t xml:space="preserve">  102001</t>
  </si>
  <si>
    <t xml:space="preserve">  东区工商业联合会-行政运行</t>
  </si>
  <si>
    <t>208</t>
  </si>
  <si>
    <t>05</t>
  </si>
  <si>
    <t xml:space="preserve">  东区工商业联合会-机关事业单位基本养老保险缴费支出</t>
  </si>
  <si>
    <t>210</t>
  </si>
  <si>
    <t>11</t>
  </si>
  <si>
    <t xml:space="preserve">  东区工商业联合会-行政单位医疗</t>
  </si>
  <si>
    <t>03</t>
  </si>
  <si>
    <t xml:space="preserve">  东区工商业联合会-公务员医疗补助</t>
  </si>
  <si>
    <t>221</t>
  </si>
  <si>
    <t>02</t>
  </si>
  <si>
    <t xml:space="preserve">  东区工商业联合会-住房公积金</t>
  </si>
  <si>
    <t xml:space="preserve">  东区工商业联合会-一般行政管理事务</t>
  </si>
  <si>
    <t>02</t>
  </si>
  <si>
    <t>501</t>
  </si>
  <si>
    <t>01</t>
  </si>
  <si>
    <t>102001</t>
  </si>
  <si>
    <t>东区工商业联合会-工资奖金津补贴</t>
  </si>
  <si>
    <t>02</t>
  </si>
  <si>
    <t>东区工商业联合会-社会保障缴费</t>
  </si>
  <si>
    <t>03</t>
  </si>
  <si>
    <t>东区工商业联合会-住房公积金</t>
  </si>
  <si>
    <t>99</t>
  </si>
  <si>
    <t>东区工商业联合会-其他工资福利支出</t>
  </si>
  <si>
    <t>502</t>
  </si>
  <si>
    <t>东区工商业联合会-办公经费</t>
  </si>
  <si>
    <t>05</t>
  </si>
  <si>
    <t>东区工商业联合会-其他商品和服务支出</t>
  </si>
  <si>
    <t>509</t>
  </si>
  <si>
    <t>东区工商业联合会-社会福利和救助</t>
  </si>
  <si>
    <t>东区工商业联合会-离退休费</t>
  </si>
  <si>
    <t>行政运行</t>
  </si>
  <si>
    <t>行政单位医疗</t>
  </si>
  <si>
    <t>公务员医疗补助</t>
  </si>
  <si>
    <t>住房公积金</t>
  </si>
  <si>
    <t>基本工资</t>
  </si>
  <si>
    <t>津贴补贴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</si>
  <si>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</si>
  <si>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</si>
  <si>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</si>
  <si>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</si>
  <si>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</si>
  <si>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</si>
  <si>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</si>
  <si>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</si>
  <si>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</si>
  <si>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</si>
  <si>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</si>
  <si>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</si>
  <si>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</si>
  <si>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办公费</t>
  </si>
  <si>
    <t>水费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</si>
  <si>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</si>
  <si>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</si>
  <si>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</si>
  <si>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</si>
  <si>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</si>
  <si>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</si>
  <si>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</si>
  <si>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</si>
  <si>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</si>
  <si>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</si>
  <si>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</si>
  <si>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</si>
  <si>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</si>
  <si>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</si>
  <si>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</si>
  <si>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医疗费补助</t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</si>
  <si>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</si>
  <si>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8</t>
    </r>
  </si>
  <si>
    <t>东区工商业联合会-工商联专项工作经费</t>
  </si>
  <si>
    <t>合      计</t>
  </si>
  <si>
    <t>102001</t>
  </si>
  <si>
    <t>东区工商业联合会</t>
  </si>
  <si>
    <t>2020年部门预算</t>
  </si>
  <si>
    <t>报送日期：2019 年 2 月 12 日</t>
  </si>
  <si>
    <t>2020年预算数</t>
  </si>
  <si>
    <t xml:space="preserve">  东区工商业联合会-行政单位离退休</t>
  </si>
  <si>
    <t>东区工商业联合会-公务接待费</t>
  </si>
  <si>
    <t>行政单位离退休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</si>
</sst>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6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3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2" fillId="0" borderId="0">
      <alignment/>
      <protection/>
    </xf>
    <xf numFmtId="0" fontId="51" fillId="22" borderId="0" applyNumberFormat="0" applyBorder="0" applyAlignment="0" applyProtection="0"/>
    <xf numFmtId="0" fontId="52" fillId="0" borderId="4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3" fillId="25" borderId="5" applyNumberFormat="0" applyAlignment="0" applyProtection="0"/>
    <xf numFmtId="0" fontId="54" fillId="26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25" borderId="8" applyNumberFormat="0" applyAlignment="0" applyProtection="0"/>
    <xf numFmtId="0" fontId="60" fillId="35" borderId="5" applyNumberFormat="0" applyAlignment="0" applyProtection="0"/>
    <xf numFmtId="0" fontId="0" fillId="36" borderId="9" applyNumberFormat="0" applyFont="0" applyAlignment="0" applyProtection="0"/>
  </cellStyleXfs>
  <cellXfs count="200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37" borderId="0" xfId="0" applyNumberFormat="1" applyFont="1" applyFill="1" applyAlignment="1" applyProtection="1">
      <alignment vertical="center"/>
      <protection/>
    </xf>
    <xf numFmtId="0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 applyProtection="1">
      <alignment vertical="center" wrapText="1"/>
      <protection/>
    </xf>
    <xf numFmtId="1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>
      <alignment vertical="center" wrapText="1"/>
    </xf>
    <xf numFmtId="207" fontId="15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207" fontId="15" fillId="0" borderId="15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>
      <alignment vertical="center" wrapText="1"/>
    </xf>
    <xf numFmtId="207" fontId="15" fillId="0" borderId="15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  <protection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>
      <alignment/>
    </xf>
    <xf numFmtId="184" fontId="5" fillId="0" borderId="18" xfId="0" applyNumberFormat="1" applyFont="1" applyFill="1" applyBorder="1" applyAlignment="1" applyProtection="1">
      <alignment vertical="center" wrapText="1"/>
      <protection/>
    </xf>
    <xf numFmtId="184" fontId="0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vertical="center"/>
      <protection/>
    </xf>
    <xf numFmtId="184" fontId="15" fillId="0" borderId="19" xfId="0" applyNumberFormat="1" applyFont="1" applyFill="1" applyBorder="1" applyAlignment="1" applyProtection="1">
      <alignment vertical="center" wrapText="1"/>
      <protection/>
    </xf>
    <xf numFmtId="184" fontId="6" fillId="0" borderId="1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/>
    </xf>
    <xf numFmtId="49" fontId="15" fillId="0" borderId="18" xfId="51" applyNumberFormat="1" applyFont="1" applyFill="1" applyBorder="1" applyAlignment="1" applyProtection="1">
      <alignment horizontal="center" vertical="center" wrapText="1"/>
      <protection/>
    </xf>
    <xf numFmtId="49" fontId="15" fillId="0" borderId="16" xfId="51" applyNumberFormat="1" applyFont="1" applyFill="1" applyBorder="1" applyAlignment="1" applyProtection="1">
      <alignment horizontal="center" vertical="center" wrapText="1"/>
      <protection/>
    </xf>
    <xf numFmtId="49" fontId="15" fillId="0" borderId="18" xfId="51" applyNumberFormat="1" applyFont="1" applyFill="1" applyBorder="1" applyAlignment="1" applyProtection="1">
      <alignment horizontal="left" vertical="center" wrapText="1"/>
      <protection/>
    </xf>
    <xf numFmtId="197" fontId="0" fillId="0" borderId="16" xfId="0" applyNumberFormat="1" applyFont="1" applyFill="1" applyBorder="1" applyAlignment="1">
      <alignment/>
    </xf>
    <xf numFmtId="197" fontId="4" fillId="0" borderId="16" xfId="0" applyNumberFormat="1" applyFont="1" applyFill="1" applyBorder="1" applyAlignment="1">
      <alignment/>
    </xf>
    <xf numFmtId="197" fontId="0" fillId="0" borderId="16" xfId="0" applyNumberFormat="1" applyFont="1" applyFill="1" applyBorder="1" applyAlignment="1">
      <alignment/>
    </xf>
    <xf numFmtId="49" fontId="25" fillId="0" borderId="18" xfId="51" applyNumberFormat="1" applyFont="1" applyFill="1" applyBorder="1" applyAlignment="1" applyProtection="1">
      <alignment horizontal="center" vertical="center" wrapText="1"/>
      <protection/>
    </xf>
    <xf numFmtId="197" fontId="10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Alignment="1" applyProtection="1">
      <alignment vertical="center" wrapText="1"/>
      <protection/>
    </xf>
    <xf numFmtId="1" fontId="26" fillId="0" borderId="0" xfId="0" applyNumberFormat="1" applyFont="1" applyFill="1" applyAlignment="1" applyProtection="1">
      <alignment vertical="center" wrapText="1"/>
      <protection/>
    </xf>
    <xf numFmtId="1" fontId="27" fillId="0" borderId="0" xfId="0" applyNumberFormat="1" applyFont="1" applyFill="1" applyAlignment="1">
      <alignment/>
    </xf>
    <xf numFmtId="1" fontId="27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 applyProtection="1">
      <alignment vertical="center"/>
      <protection/>
    </xf>
    <xf numFmtId="184" fontId="5" fillId="0" borderId="16" xfId="0" applyNumberFormat="1" applyFont="1" applyFill="1" applyBorder="1" applyAlignment="1" applyProtection="1">
      <alignment/>
      <protection/>
    </xf>
    <xf numFmtId="184" fontId="11" fillId="0" borderId="16" xfId="0" applyNumberFormat="1" applyFont="1" applyFill="1" applyBorder="1" applyAlignment="1">
      <alignment horizontal="center" vertical="center"/>
    </xf>
    <xf numFmtId="49" fontId="15" fillId="0" borderId="23" xfId="51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8"/>
    </row>
    <row r="3" ht="63.75" customHeight="1">
      <c r="A3" s="92" t="s">
        <v>280</v>
      </c>
    </row>
    <row r="4" ht="107.25" customHeight="1">
      <c r="A4" s="22" t="s">
        <v>360</v>
      </c>
    </row>
    <row r="5" ht="409.5" customHeight="1" hidden="1">
      <c r="A5" s="51"/>
    </row>
    <row r="6" ht="22.5">
      <c r="A6" s="24"/>
    </row>
    <row r="7" ht="57" customHeight="1">
      <c r="A7" s="24"/>
    </row>
    <row r="8" ht="78" customHeight="1"/>
    <row r="9" ht="82.5" customHeight="1">
      <c r="A9" s="26" t="s">
        <v>361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29" sqref="A2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34</v>
      </c>
      <c r="I1" s="1"/>
    </row>
    <row r="2" spans="1:9" ht="25.5" customHeight="1">
      <c r="A2" s="164" t="s">
        <v>144</v>
      </c>
      <c r="B2" s="164"/>
      <c r="C2" s="164"/>
      <c r="D2" s="164"/>
      <c r="E2" s="164"/>
      <c r="F2" s="164"/>
      <c r="G2" s="164"/>
      <c r="H2" s="164"/>
      <c r="I2" s="1"/>
    </row>
    <row r="3" spans="1:9" ht="19.5" customHeight="1">
      <c r="A3" s="124" t="s">
        <v>281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69" t="s">
        <v>89</v>
      </c>
      <c r="B4" s="169" t="s">
        <v>140</v>
      </c>
      <c r="C4" s="167" t="s">
        <v>112</v>
      </c>
      <c r="D4" s="167"/>
      <c r="E4" s="167"/>
      <c r="F4" s="167"/>
      <c r="G4" s="167"/>
      <c r="H4" s="167"/>
      <c r="I4" s="1"/>
    </row>
    <row r="5" spans="1:9" ht="19.5" customHeight="1">
      <c r="A5" s="169"/>
      <c r="B5" s="169"/>
      <c r="C5" s="198" t="s">
        <v>37</v>
      </c>
      <c r="D5" s="182" t="s">
        <v>23</v>
      </c>
      <c r="E5" s="44" t="s">
        <v>40</v>
      </c>
      <c r="F5" s="60"/>
      <c r="G5" s="60"/>
      <c r="H5" s="197" t="s">
        <v>88</v>
      </c>
      <c r="I5" s="1"/>
    </row>
    <row r="6" spans="1:9" ht="33.75" customHeight="1">
      <c r="A6" s="170"/>
      <c r="B6" s="170"/>
      <c r="C6" s="199"/>
      <c r="D6" s="166"/>
      <c r="E6" s="31" t="s">
        <v>97</v>
      </c>
      <c r="F6" s="32" t="s">
        <v>33</v>
      </c>
      <c r="G6" s="33" t="s">
        <v>148</v>
      </c>
      <c r="H6" s="194"/>
      <c r="I6" s="1"/>
    </row>
    <row r="7" spans="1:9" ht="19.5" customHeight="1">
      <c r="A7" s="150" t="s">
        <v>358</v>
      </c>
      <c r="B7" s="101" t="s">
        <v>359</v>
      </c>
      <c r="C7" s="137">
        <f>D7+E7+H7</f>
        <v>5</v>
      </c>
      <c r="D7" s="137"/>
      <c r="E7" s="137">
        <f>SUM(F7:G7)</f>
        <v>0</v>
      </c>
      <c r="F7" s="137"/>
      <c r="G7" s="137"/>
      <c r="H7" s="137">
        <v>5</v>
      </c>
      <c r="I7" s="1"/>
    </row>
    <row r="8" spans="1:9" ht="19.5" customHeight="1">
      <c r="A8" s="101"/>
      <c r="B8" s="101"/>
      <c r="C8" s="101"/>
      <c r="D8" s="101"/>
      <c r="E8" s="110"/>
      <c r="F8" s="112"/>
      <c r="G8" s="112"/>
      <c r="H8" s="111"/>
      <c r="I8" s="11"/>
    </row>
    <row r="9" spans="1:9" ht="19.5" customHeight="1">
      <c r="A9" s="101"/>
      <c r="B9" s="101"/>
      <c r="C9" s="101"/>
      <c r="D9" s="101"/>
      <c r="E9" s="113"/>
      <c r="F9" s="101"/>
      <c r="G9" s="101"/>
      <c r="H9" s="111"/>
      <c r="I9" s="11"/>
    </row>
    <row r="10" spans="1:9" ht="19.5" customHeight="1">
      <c r="A10" s="101"/>
      <c r="B10" s="101"/>
      <c r="C10" s="101"/>
      <c r="D10" s="101"/>
      <c r="E10" s="113"/>
      <c r="F10" s="101"/>
      <c r="G10" s="101"/>
      <c r="H10" s="111"/>
      <c r="I10" s="11"/>
    </row>
    <row r="11" spans="1:9" ht="19.5" customHeight="1">
      <c r="A11" s="101"/>
      <c r="B11" s="101"/>
      <c r="C11" s="101"/>
      <c r="D11" s="101"/>
      <c r="E11" s="110"/>
      <c r="F11" s="101"/>
      <c r="G11" s="101"/>
      <c r="H11" s="111"/>
      <c r="I11" s="11"/>
    </row>
    <row r="12" spans="1:9" ht="19.5" customHeight="1">
      <c r="A12" s="101"/>
      <c r="B12" s="101"/>
      <c r="C12" s="101"/>
      <c r="D12" s="101"/>
      <c r="E12" s="110"/>
      <c r="F12" s="101"/>
      <c r="G12" s="101"/>
      <c r="H12" s="111"/>
      <c r="I12" s="11"/>
    </row>
    <row r="13" spans="1:9" ht="19.5" customHeight="1">
      <c r="A13" s="101"/>
      <c r="B13" s="101"/>
      <c r="C13" s="101"/>
      <c r="D13" s="101"/>
      <c r="E13" s="113"/>
      <c r="F13" s="101"/>
      <c r="G13" s="101"/>
      <c r="H13" s="111"/>
      <c r="I13" s="11"/>
    </row>
    <row r="14" spans="1:9" ht="19.5" customHeight="1">
      <c r="A14" s="101"/>
      <c r="B14" s="101"/>
      <c r="C14" s="101"/>
      <c r="D14" s="101"/>
      <c r="E14" s="113"/>
      <c r="F14" s="101"/>
      <c r="G14" s="101"/>
      <c r="H14" s="111"/>
      <c r="I14" s="11"/>
    </row>
    <row r="15" spans="1:9" ht="19.5" customHeight="1">
      <c r="A15" s="101"/>
      <c r="B15" s="101"/>
      <c r="C15" s="101"/>
      <c r="D15" s="101"/>
      <c r="E15" s="110"/>
      <c r="F15" s="101"/>
      <c r="G15" s="101"/>
      <c r="H15" s="111"/>
      <c r="I15" s="11"/>
    </row>
    <row r="16" spans="1:9" ht="19.5" customHeight="1">
      <c r="A16" s="101"/>
      <c r="B16" s="101"/>
      <c r="C16" s="101"/>
      <c r="D16" s="101"/>
      <c r="E16" s="110"/>
      <c r="F16" s="101"/>
      <c r="G16" s="101"/>
      <c r="H16" s="111"/>
      <c r="I16" s="11"/>
    </row>
    <row r="17" spans="1:9" ht="19.5" customHeight="1">
      <c r="A17" s="101"/>
      <c r="B17" s="101"/>
      <c r="C17" s="101"/>
      <c r="D17" s="101"/>
      <c r="E17" s="114"/>
      <c r="F17" s="101"/>
      <c r="G17" s="101"/>
      <c r="H17" s="111"/>
      <c r="I17" s="11"/>
    </row>
    <row r="18" spans="1:9" ht="19.5" customHeight="1">
      <c r="A18" s="101"/>
      <c r="B18" s="101"/>
      <c r="C18" s="101"/>
      <c r="D18" s="101"/>
      <c r="E18" s="113"/>
      <c r="F18" s="101"/>
      <c r="G18" s="101"/>
      <c r="H18" s="111"/>
      <c r="I18" s="11"/>
    </row>
    <row r="19" spans="1:9" ht="19.5" customHeight="1">
      <c r="A19" s="113"/>
      <c r="B19" s="113"/>
      <c r="C19" s="113"/>
      <c r="D19" s="113"/>
      <c r="E19" s="113"/>
      <c r="F19" s="101"/>
      <c r="G19" s="101"/>
      <c r="H19" s="111"/>
      <c r="I19" s="11"/>
    </row>
    <row r="20" spans="1:9" ht="19.5" customHeight="1">
      <c r="A20" s="111"/>
      <c r="B20" s="111"/>
      <c r="C20" s="111"/>
      <c r="D20" s="111"/>
      <c r="E20" s="115"/>
      <c r="F20" s="111"/>
      <c r="G20" s="111"/>
      <c r="H20" s="111"/>
      <c r="I20" s="11"/>
    </row>
    <row r="21" spans="1:9" ht="19.5" customHeight="1">
      <c r="A21" s="111"/>
      <c r="B21" s="111"/>
      <c r="C21" s="111"/>
      <c r="D21" s="111"/>
      <c r="E21" s="115"/>
      <c r="F21" s="111"/>
      <c r="G21" s="111"/>
      <c r="H21" s="111"/>
      <c r="I21" s="11"/>
    </row>
    <row r="22" spans="1:9" ht="19.5" customHeight="1">
      <c r="A22" s="111"/>
      <c r="B22" s="111"/>
      <c r="C22" s="111"/>
      <c r="D22" s="111"/>
      <c r="E22" s="115"/>
      <c r="F22" s="111"/>
      <c r="G22" s="111"/>
      <c r="H22" s="111"/>
      <c r="I22" s="11"/>
    </row>
    <row r="23" spans="1:9" ht="19.5" customHeight="1">
      <c r="A23" s="111"/>
      <c r="B23" s="111"/>
      <c r="C23" s="111"/>
      <c r="D23" s="111"/>
      <c r="E23" s="115"/>
      <c r="F23" s="111"/>
      <c r="G23" s="111"/>
      <c r="H23" s="111"/>
      <c r="I23" s="11"/>
    </row>
    <row r="24" spans="1:9" ht="19.5" customHeight="1">
      <c r="A24" s="111"/>
      <c r="B24" s="111"/>
      <c r="C24" s="111"/>
      <c r="D24" s="111"/>
      <c r="E24" s="115"/>
      <c r="F24" s="111"/>
      <c r="G24" s="111"/>
      <c r="H24" s="111"/>
      <c r="I24" s="11"/>
    </row>
    <row r="25" spans="1:9" ht="19.5" customHeight="1">
      <c r="A25" s="111"/>
      <c r="B25" s="111"/>
      <c r="C25" s="111"/>
      <c r="D25" s="111"/>
      <c r="E25" s="115"/>
      <c r="F25" s="111"/>
      <c r="G25" s="111"/>
      <c r="H25" s="111"/>
      <c r="I25" s="11"/>
    </row>
    <row r="26" spans="1:9" ht="19.5" customHeight="1">
      <c r="A26" s="111"/>
      <c r="B26" s="111"/>
      <c r="C26" s="111"/>
      <c r="D26" s="111"/>
      <c r="E26" s="115"/>
      <c r="F26" s="111"/>
      <c r="G26" s="111"/>
      <c r="H26" s="111"/>
      <c r="I26" s="11"/>
    </row>
    <row r="27" spans="1:9" ht="19.5" customHeight="1">
      <c r="A27" s="111"/>
      <c r="B27" s="111"/>
      <c r="C27" s="111"/>
      <c r="D27" s="111"/>
      <c r="E27" s="115"/>
      <c r="F27" s="111"/>
      <c r="G27" s="111"/>
      <c r="H27" s="111"/>
      <c r="I27" s="11"/>
    </row>
    <row r="28" spans="1:9" ht="19.5" customHeight="1">
      <c r="A28" s="111"/>
      <c r="B28" s="111"/>
      <c r="C28" s="111"/>
      <c r="D28" s="111"/>
      <c r="E28" s="115"/>
      <c r="F28" s="111"/>
      <c r="G28" s="111"/>
      <c r="H28" s="111"/>
      <c r="I28" s="11"/>
    </row>
    <row r="29" spans="1:9" ht="19.5" customHeight="1">
      <c r="A29" s="158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A18" sqref="A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126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4" t="s">
        <v>24</v>
      </c>
      <c r="B2" s="164"/>
      <c r="C2" s="164"/>
      <c r="D2" s="164"/>
      <c r="E2" s="164"/>
      <c r="F2" s="164"/>
      <c r="G2" s="164"/>
      <c r="H2" s="16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6" t="s">
        <v>281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67" t="s">
        <v>65</v>
      </c>
      <c r="G4" s="167"/>
      <c r="H4" s="16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27" t="s">
        <v>261</v>
      </c>
      <c r="B5" s="36"/>
      <c r="C5" s="47"/>
      <c r="D5" s="195" t="s">
        <v>73</v>
      </c>
      <c r="E5" s="169" t="s">
        <v>67</v>
      </c>
      <c r="F5" s="165" t="s">
        <v>37</v>
      </c>
      <c r="G5" s="165" t="s">
        <v>15</v>
      </c>
      <c r="H5" s="167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196"/>
      <c r="E6" s="170"/>
      <c r="F6" s="166"/>
      <c r="G6" s="166"/>
      <c r="H6" s="16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9"/>
      <c r="B7" s="109"/>
      <c r="C7" s="109"/>
      <c r="D7" s="119"/>
      <c r="E7" s="120"/>
      <c r="F7" s="120"/>
      <c r="G7" s="120"/>
      <c r="H7" s="10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1"/>
      <c r="B8" s="121"/>
      <c r="C8" s="121"/>
      <c r="D8" s="122"/>
      <c r="E8" s="122"/>
      <c r="F8" s="122"/>
      <c r="G8" s="122"/>
      <c r="H8" s="1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1"/>
      <c r="B9" s="121"/>
      <c r="C9" s="121"/>
      <c r="D9" s="121"/>
      <c r="E9" s="121"/>
      <c r="F9" s="121"/>
      <c r="G9" s="121"/>
      <c r="H9" s="1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1"/>
      <c r="B10" s="121"/>
      <c r="C10" s="121"/>
      <c r="D10" s="122"/>
      <c r="E10" s="122"/>
      <c r="F10" s="122"/>
      <c r="G10" s="122"/>
      <c r="H10" s="1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1"/>
      <c r="B11" s="121"/>
      <c r="C11" s="121"/>
      <c r="D11" s="122"/>
      <c r="E11" s="122"/>
      <c r="F11" s="122"/>
      <c r="G11" s="122"/>
      <c r="H11" s="1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1"/>
      <c r="B12" s="121"/>
      <c r="C12" s="121"/>
      <c r="D12" s="121"/>
      <c r="E12" s="121"/>
      <c r="F12" s="121"/>
      <c r="G12" s="121"/>
      <c r="H12" s="1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1"/>
      <c r="B13" s="121"/>
      <c r="C13" s="121"/>
      <c r="D13" s="122"/>
      <c r="E13" s="122"/>
      <c r="F13" s="122"/>
      <c r="G13" s="122"/>
      <c r="H13" s="1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1"/>
      <c r="B14" s="121"/>
      <c r="C14" s="121"/>
      <c r="D14" s="122"/>
      <c r="E14" s="122"/>
      <c r="F14" s="122"/>
      <c r="G14" s="122"/>
      <c r="H14" s="1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1"/>
      <c r="B15" s="121"/>
      <c r="C15" s="121"/>
      <c r="D15" s="121"/>
      <c r="E15" s="121"/>
      <c r="F15" s="121"/>
      <c r="G15" s="121"/>
      <c r="H15" s="1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1"/>
      <c r="B16" s="121"/>
      <c r="C16" s="121"/>
      <c r="D16" s="122"/>
      <c r="E16" s="122"/>
      <c r="F16" s="122"/>
      <c r="G16" s="122"/>
      <c r="H16" s="1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1"/>
      <c r="B17" s="121"/>
      <c r="C17" s="121"/>
      <c r="D17" s="122"/>
      <c r="E17" s="122"/>
      <c r="F17" s="122"/>
      <c r="G17" s="122"/>
      <c r="H17" s="1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s="157" customFormat="1" ht="19.5" customHeight="1">
      <c r="A18" s="154" t="s">
        <v>279</v>
      </c>
      <c r="B18" s="155"/>
      <c r="C18" s="155"/>
      <c r="D18" s="155"/>
      <c r="E18" s="155"/>
      <c r="F18" s="155"/>
      <c r="G18" s="155"/>
      <c r="H18" s="156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</row>
    <row r="19" spans="1:245" ht="19.5" customHeight="1">
      <c r="A19" s="21"/>
      <c r="B19" s="21"/>
      <c r="C19" s="21"/>
      <c r="D19" s="18"/>
      <c r="E19" s="18"/>
      <c r="F19" s="18"/>
      <c r="G19" s="18"/>
      <c r="H19" s="1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21"/>
      <c r="B20" s="21"/>
      <c r="C20" s="21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21"/>
      <c r="B21" s="21"/>
      <c r="C21" s="21"/>
      <c r="D21" s="21"/>
      <c r="E21" s="21"/>
      <c r="F21" s="21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18"/>
      <c r="E23" s="18"/>
      <c r="F23" s="18"/>
      <c r="G23" s="18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18"/>
      <c r="E25" s="18"/>
      <c r="F25" s="18"/>
      <c r="G25" s="18"/>
      <c r="H25" s="1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18"/>
      <c r="E26" s="18"/>
      <c r="F26" s="18"/>
      <c r="G26" s="18"/>
      <c r="H26" s="1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16"/>
      <c r="F31" s="116"/>
      <c r="G31" s="116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16"/>
      <c r="F32" s="116"/>
      <c r="G32" s="116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17"/>
      <c r="F34" s="117"/>
      <c r="G34" s="117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18"/>
      <c r="F35" s="118"/>
      <c r="G35" s="11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1"/>
      <c r="B36" s="91"/>
      <c r="C36" s="91"/>
      <c r="D36" s="91"/>
      <c r="E36" s="91"/>
      <c r="F36" s="91"/>
      <c r="G36" s="91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0</v>
      </c>
      <c r="I1" s="1"/>
    </row>
    <row r="2" spans="1:9" ht="25.5" customHeight="1">
      <c r="A2" s="164" t="s">
        <v>141</v>
      </c>
      <c r="B2" s="164"/>
      <c r="C2" s="164"/>
      <c r="D2" s="164"/>
      <c r="E2" s="164"/>
      <c r="F2" s="164"/>
      <c r="G2" s="164"/>
      <c r="H2" s="164"/>
      <c r="I2" s="1"/>
    </row>
    <row r="3" spans="1:9" ht="19.5" customHeight="1">
      <c r="A3" s="124" t="s">
        <v>281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69" t="s">
        <v>89</v>
      </c>
      <c r="B4" s="169" t="s">
        <v>140</v>
      </c>
      <c r="C4" s="167" t="s">
        <v>112</v>
      </c>
      <c r="D4" s="167"/>
      <c r="E4" s="167"/>
      <c r="F4" s="167"/>
      <c r="G4" s="167"/>
      <c r="H4" s="167"/>
      <c r="I4" s="1"/>
    </row>
    <row r="5" spans="1:9" ht="19.5" customHeight="1">
      <c r="A5" s="169"/>
      <c r="B5" s="169"/>
      <c r="C5" s="198" t="s">
        <v>37</v>
      </c>
      <c r="D5" s="182" t="s">
        <v>23</v>
      </c>
      <c r="E5" s="44" t="s">
        <v>40</v>
      </c>
      <c r="F5" s="60"/>
      <c r="G5" s="60"/>
      <c r="H5" s="197" t="s">
        <v>88</v>
      </c>
      <c r="I5" s="1"/>
    </row>
    <row r="6" spans="1:9" ht="33.75" customHeight="1">
      <c r="A6" s="170"/>
      <c r="B6" s="170"/>
      <c r="C6" s="199"/>
      <c r="D6" s="166"/>
      <c r="E6" s="31" t="s">
        <v>97</v>
      </c>
      <c r="F6" s="32" t="s">
        <v>33</v>
      </c>
      <c r="G6" s="33" t="s">
        <v>148</v>
      </c>
      <c r="H6" s="194"/>
      <c r="I6" s="1"/>
    </row>
    <row r="7" spans="1:9" ht="19.5" customHeight="1">
      <c r="A7" s="101"/>
      <c r="B7" s="101"/>
      <c r="C7" s="101"/>
      <c r="D7" s="101"/>
      <c r="E7" s="110"/>
      <c r="F7" s="101"/>
      <c r="G7" s="101"/>
      <c r="H7" s="111"/>
      <c r="I7" s="1"/>
    </row>
    <row r="8" spans="1:9" ht="19.5" customHeight="1">
      <c r="A8" s="101"/>
      <c r="B8" s="101"/>
      <c r="C8" s="101"/>
      <c r="D8" s="101"/>
      <c r="E8" s="110"/>
      <c r="F8" s="112"/>
      <c r="G8" s="112"/>
      <c r="H8" s="111"/>
      <c r="I8" s="11"/>
    </row>
    <row r="9" spans="1:9" ht="19.5" customHeight="1">
      <c r="A9" s="101"/>
      <c r="B9" s="101"/>
      <c r="C9" s="101"/>
      <c r="D9" s="101"/>
      <c r="E9" s="113"/>
      <c r="F9" s="101"/>
      <c r="G9" s="101"/>
      <c r="H9" s="111"/>
      <c r="I9" s="11"/>
    </row>
    <row r="10" spans="1:9" ht="19.5" customHeight="1">
      <c r="A10" s="101"/>
      <c r="B10" s="101"/>
      <c r="C10" s="101"/>
      <c r="D10" s="101"/>
      <c r="E10" s="113"/>
      <c r="F10" s="101"/>
      <c r="G10" s="101"/>
      <c r="H10" s="111"/>
      <c r="I10" s="11"/>
    </row>
    <row r="11" spans="1:9" ht="19.5" customHeight="1">
      <c r="A11" s="101"/>
      <c r="B11" s="101"/>
      <c r="C11" s="101"/>
      <c r="D11" s="101"/>
      <c r="E11" s="110"/>
      <c r="F11" s="101"/>
      <c r="G11" s="101"/>
      <c r="H11" s="111"/>
      <c r="I11" s="11"/>
    </row>
    <row r="12" spans="1:9" ht="19.5" customHeight="1">
      <c r="A12" s="101"/>
      <c r="B12" s="101"/>
      <c r="C12" s="101"/>
      <c r="D12" s="101"/>
      <c r="E12" s="110"/>
      <c r="F12" s="101"/>
      <c r="G12" s="101"/>
      <c r="H12" s="111"/>
      <c r="I12" s="11"/>
    </row>
    <row r="13" spans="1:9" ht="19.5" customHeight="1">
      <c r="A13" s="101"/>
      <c r="B13" s="101"/>
      <c r="C13" s="101"/>
      <c r="D13" s="101"/>
      <c r="E13" s="113"/>
      <c r="F13" s="101"/>
      <c r="G13" s="101"/>
      <c r="H13" s="111"/>
      <c r="I13" s="11"/>
    </row>
    <row r="14" spans="1:9" ht="19.5" customHeight="1">
      <c r="A14" s="101"/>
      <c r="B14" s="101"/>
      <c r="C14" s="101"/>
      <c r="D14" s="101"/>
      <c r="E14" s="113"/>
      <c r="F14" s="101"/>
      <c r="G14" s="101"/>
      <c r="H14" s="111"/>
      <c r="I14" s="11"/>
    </row>
    <row r="15" spans="1:9" ht="19.5" customHeight="1">
      <c r="A15" s="101"/>
      <c r="B15" s="101"/>
      <c r="C15" s="101"/>
      <c r="D15" s="101"/>
      <c r="E15" s="110"/>
      <c r="F15" s="101"/>
      <c r="G15" s="101"/>
      <c r="H15" s="111"/>
      <c r="I15" s="11"/>
    </row>
    <row r="16" spans="1:9" ht="19.5" customHeight="1">
      <c r="A16" s="101"/>
      <c r="B16" s="101"/>
      <c r="C16" s="101"/>
      <c r="D16" s="101"/>
      <c r="E16" s="110"/>
      <c r="F16" s="101"/>
      <c r="G16" s="101"/>
      <c r="H16" s="111"/>
      <c r="I16" s="11"/>
    </row>
    <row r="17" spans="1:9" ht="19.5" customHeight="1">
      <c r="A17" s="101"/>
      <c r="B17" s="101"/>
      <c r="C17" s="101"/>
      <c r="D17" s="101"/>
      <c r="E17" s="114"/>
      <c r="F17" s="101"/>
      <c r="G17" s="101"/>
      <c r="H17" s="111"/>
      <c r="I17" s="11"/>
    </row>
    <row r="18" spans="1:9" ht="19.5" customHeight="1">
      <c r="A18" s="101"/>
      <c r="B18" s="101"/>
      <c r="C18" s="101"/>
      <c r="D18" s="101"/>
      <c r="E18" s="113"/>
      <c r="F18" s="101"/>
      <c r="G18" s="101"/>
      <c r="H18" s="111"/>
      <c r="I18" s="11"/>
    </row>
    <row r="19" spans="1:9" ht="19.5" customHeight="1">
      <c r="A19" s="113"/>
      <c r="B19" s="113"/>
      <c r="C19" s="113"/>
      <c r="D19" s="113"/>
      <c r="E19" s="113"/>
      <c r="F19" s="101"/>
      <c r="G19" s="101"/>
      <c r="H19" s="111"/>
      <c r="I19" s="11"/>
    </row>
    <row r="20" spans="1:9" ht="19.5" customHeight="1">
      <c r="A20" s="111"/>
      <c r="B20" s="111"/>
      <c r="C20" s="111"/>
      <c r="D20" s="111"/>
      <c r="E20" s="115"/>
      <c r="F20" s="111"/>
      <c r="G20" s="111"/>
      <c r="H20" s="111"/>
      <c r="I20" s="11"/>
    </row>
    <row r="21" spans="1:9" ht="19.5" customHeight="1">
      <c r="A21" s="111"/>
      <c r="B21" s="111"/>
      <c r="C21" s="111"/>
      <c r="D21" s="111"/>
      <c r="E21" s="115"/>
      <c r="F21" s="111"/>
      <c r="G21" s="111"/>
      <c r="H21" s="111"/>
      <c r="I21" s="11"/>
    </row>
    <row r="22" spans="1:9" ht="19.5" customHeight="1">
      <c r="A22" s="111"/>
      <c r="B22" s="111"/>
      <c r="C22" s="111"/>
      <c r="D22" s="111"/>
      <c r="E22" s="115"/>
      <c r="F22" s="111"/>
      <c r="G22" s="111"/>
      <c r="H22" s="111"/>
      <c r="I22" s="11"/>
    </row>
    <row r="23" spans="1:9" ht="19.5" customHeight="1">
      <c r="A23" s="111"/>
      <c r="B23" s="111"/>
      <c r="C23" s="111"/>
      <c r="D23" s="111"/>
      <c r="E23" s="115"/>
      <c r="F23" s="111"/>
      <c r="G23" s="111"/>
      <c r="H23" s="111"/>
      <c r="I23" s="11"/>
    </row>
    <row r="24" spans="1:9" ht="19.5" customHeight="1">
      <c r="A24" s="111"/>
      <c r="B24" s="111"/>
      <c r="C24" s="111"/>
      <c r="D24" s="111"/>
      <c r="E24" s="115"/>
      <c r="F24" s="111"/>
      <c r="G24" s="111"/>
      <c r="H24" s="111"/>
      <c r="I24" s="11"/>
    </row>
    <row r="25" spans="1:9" ht="19.5" customHeight="1">
      <c r="A25" s="111"/>
      <c r="B25" s="111"/>
      <c r="C25" s="111"/>
      <c r="D25" s="111"/>
      <c r="E25" s="115"/>
      <c r="F25" s="111"/>
      <c r="G25" s="111"/>
      <c r="H25" s="111"/>
      <c r="I25" s="11"/>
    </row>
    <row r="26" spans="1:9" ht="19.5" customHeight="1">
      <c r="A26" s="111"/>
      <c r="B26" s="111"/>
      <c r="C26" s="111"/>
      <c r="D26" s="111"/>
      <c r="E26" s="115"/>
      <c r="F26" s="111"/>
      <c r="G26" s="111"/>
      <c r="H26" s="111"/>
      <c r="I26" s="11"/>
    </row>
    <row r="27" spans="1:9" ht="19.5" customHeight="1">
      <c r="A27" s="158" t="s">
        <v>278</v>
      </c>
      <c r="B27" s="11"/>
      <c r="C27" s="11"/>
      <c r="D27" s="11"/>
      <c r="E27" s="30"/>
      <c r="F27" s="11"/>
      <c r="G27" s="11"/>
      <c r="H27" s="11"/>
      <c r="I27" s="11"/>
    </row>
    <row r="28" spans="1:9" ht="19.5" customHeight="1">
      <c r="A28" s="11"/>
      <c r="B28" s="11"/>
      <c r="C28" s="11"/>
      <c r="D28" s="11"/>
      <c r="E28" s="30"/>
      <c r="F28" s="11"/>
      <c r="G28" s="11"/>
      <c r="H28" s="11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tabSelected="1" zoomScalePageLayoutView="0" workbookViewId="0" topLeftCell="A1">
      <selection activeCell="A27" sqref="A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4" t="s">
        <v>12</v>
      </c>
      <c r="B2" s="164"/>
      <c r="C2" s="164"/>
      <c r="D2" s="164"/>
      <c r="E2" s="164"/>
      <c r="F2" s="164"/>
      <c r="G2" s="164"/>
      <c r="H2" s="16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6" t="s">
        <v>281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67" t="s">
        <v>160</v>
      </c>
      <c r="G4" s="167"/>
      <c r="H4" s="16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184</v>
      </c>
      <c r="B5" s="36"/>
      <c r="C5" s="47"/>
      <c r="D5" s="195" t="s">
        <v>73</v>
      </c>
      <c r="E5" s="169" t="s">
        <v>67</v>
      </c>
      <c r="F5" s="165" t="s">
        <v>37</v>
      </c>
      <c r="G5" s="165" t="s">
        <v>15</v>
      </c>
      <c r="H5" s="167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196"/>
      <c r="E6" s="170"/>
      <c r="F6" s="166"/>
      <c r="G6" s="166"/>
      <c r="H6" s="16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9"/>
      <c r="B7" s="109"/>
      <c r="C7" s="109"/>
      <c r="D7" s="119"/>
      <c r="E7" s="120"/>
      <c r="F7" s="120"/>
      <c r="G7" s="120"/>
      <c r="H7" s="10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1"/>
      <c r="B8" s="121"/>
      <c r="C8" s="121"/>
      <c r="D8" s="122"/>
      <c r="E8" s="122"/>
      <c r="F8" s="122"/>
      <c r="G8" s="122"/>
      <c r="H8" s="1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1"/>
      <c r="B9" s="121"/>
      <c r="C9" s="121"/>
      <c r="D9" s="121"/>
      <c r="E9" s="121"/>
      <c r="F9" s="121"/>
      <c r="G9" s="121"/>
      <c r="H9" s="1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1"/>
      <c r="B10" s="121"/>
      <c r="C10" s="121"/>
      <c r="D10" s="122"/>
      <c r="E10" s="122"/>
      <c r="F10" s="122"/>
      <c r="G10" s="122"/>
      <c r="H10" s="1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1"/>
      <c r="B11" s="121"/>
      <c r="C11" s="121"/>
      <c r="D11" s="122"/>
      <c r="E11" s="122"/>
      <c r="F11" s="122"/>
      <c r="G11" s="122"/>
      <c r="H11" s="1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1"/>
      <c r="B12" s="121"/>
      <c r="C12" s="121"/>
      <c r="D12" s="121"/>
      <c r="E12" s="121"/>
      <c r="F12" s="121"/>
      <c r="G12" s="121"/>
      <c r="H12" s="1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1"/>
      <c r="B13" s="121"/>
      <c r="C13" s="121"/>
      <c r="D13" s="122"/>
      <c r="E13" s="122"/>
      <c r="F13" s="122"/>
      <c r="G13" s="122"/>
      <c r="H13" s="1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1"/>
      <c r="B14" s="121"/>
      <c r="C14" s="121"/>
      <c r="D14" s="122"/>
      <c r="E14" s="122"/>
      <c r="F14" s="122"/>
      <c r="G14" s="122"/>
      <c r="H14" s="1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1"/>
      <c r="B15" s="121"/>
      <c r="C15" s="121"/>
      <c r="D15" s="121"/>
      <c r="E15" s="121"/>
      <c r="F15" s="121"/>
      <c r="G15" s="121"/>
      <c r="H15" s="1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1"/>
      <c r="B16" s="121"/>
      <c r="C16" s="121"/>
      <c r="D16" s="122"/>
      <c r="E16" s="122"/>
      <c r="F16" s="122"/>
      <c r="G16" s="122"/>
      <c r="H16" s="1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1"/>
      <c r="B17" s="121"/>
      <c r="C17" s="121"/>
      <c r="D17" s="122"/>
      <c r="E17" s="122"/>
      <c r="F17" s="122"/>
      <c r="G17" s="122"/>
      <c r="H17" s="1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21"/>
      <c r="B18" s="121"/>
      <c r="C18" s="121"/>
      <c r="D18" s="121"/>
      <c r="E18" s="121"/>
      <c r="F18" s="121"/>
      <c r="G18" s="121"/>
      <c r="H18" s="1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21"/>
      <c r="B19" s="121"/>
      <c r="C19" s="121"/>
      <c r="D19" s="122"/>
      <c r="E19" s="122"/>
      <c r="F19" s="122"/>
      <c r="G19" s="122"/>
      <c r="H19" s="1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21"/>
      <c r="B20" s="121"/>
      <c r="C20" s="121"/>
      <c r="D20" s="122"/>
      <c r="E20" s="122"/>
      <c r="F20" s="122"/>
      <c r="G20" s="122"/>
      <c r="H20" s="1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21"/>
      <c r="B21" s="121"/>
      <c r="C21" s="121"/>
      <c r="D21" s="121"/>
      <c r="E21" s="121"/>
      <c r="F21" s="121"/>
      <c r="G21" s="121"/>
      <c r="H21" s="1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121"/>
      <c r="B22" s="121"/>
      <c r="C22" s="121"/>
      <c r="D22" s="122"/>
      <c r="E22" s="122"/>
      <c r="F22" s="122"/>
      <c r="G22" s="122"/>
      <c r="H22" s="1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121"/>
      <c r="B23" s="121"/>
      <c r="C23" s="121"/>
      <c r="D23" s="122"/>
      <c r="E23" s="122"/>
      <c r="F23" s="122"/>
      <c r="G23" s="122"/>
      <c r="H23" s="1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121"/>
      <c r="B24" s="121"/>
      <c r="C24" s="121"/>
      <c r="D24" s="121"/>
      <c r="E24" s="121"/>
      <c r="F24" s="121"/>
      <c r="G24" s="121"/>
      <c r="H24" s="1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121"/>
      <c r="B25" s="121"/>
      <c r="C25" s="121"/>
      <c r="D25" s="122"/>
      <c r="E25" s="122"/>
      <c r="F25" s="122"/>
      <c r="G25" s="122"/>
      <c r="H25" s="1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121"/>
      <c r="B26" s="121"/>
      <c r="C26" s="121"/>
      <c r="D26" s="122"/>
      <c r="E26" s="122"/>
      <c r="F26" s="122"/>
      <c r="G26" s="122"/>
      <c r="H26" s="1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159" t="s">
        <v>279</v>
      </c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16"/>
      <c r="F31" s="116"/>
      <c r="G31" s="116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16"/>
      <c r="F32" s="116"/>
      <c r="G32" s="116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17"/>
      <c r="F34" s="117"/>
      <c r="G34" s="117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18"/>
      <c r="F35" s="118"/>
      <c r="G35" s="11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1"/>
      <c r="B36" s="91"/>
      <c r="C36" s="91"/>
      <c r="D36" s="91"/>
      <c r="E36" s="91"/>
      <c r="F36" s="91"/>
      <c r="G36" s="91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D28" sqref="D2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14" t="s">
        <v>79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customHeight="1">
      <c r="A2" s="164" t="s">
        <v>48</v>
      </c>
      <c r="B2" s="164"/>
      <c r="C2" s="164"/>
      <c r="D2" s="16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customHeight="1">
      <c r="A3" s="34" t="s">
        <v>281</v>
      </c>
      <c r="B3" s="34"/>
      <c r="C3" s="12"/>
      <c r="D3" s="13" t="s">
        <v>93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customHeight="1">
      <c r="A4" s="38" t="s">
        <v>181</v>
      </c>
      <c r="B4" s="38"/>
      <c r="C4" s="38" t="s">
        <v>4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52" t="s">
        <v>51</v>
      </c>
      <c r="B5" s="52" t="s">
        <v>362</v>
      </c>
      <c r="C5" s="52" t="s">
        <v>51</v>
      </c>
      <c r="D5" s="53" t="s">
        <v>362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25" customHeight="1">
      <c r="A6" s="54" t="s">
        <v>159</v>
      </c>
      <c r="B6" s="55">
        <v>87.68</v>
      </c>
      <c r="C6" s="54" t="s">
        <v>22</v>
      </c>
      <c r="D6" s="55">
        <v>74.58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54" t="s">
        <v>108</v>
      </c>
      <c r="B7" s="55"/>
      <c r="C7" s="54" t="s">
        <v>32</v>
      </c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 customHeight="1">
      <c r="A8" s="54" t="s">
        <v>178</v>
      </c>
      <c r="B8" s="55"/>
      <c r="C8" s="54" t="s">
        <v>155</v>
      </c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25" customHeight="1">
      <c r="A9" s="54" t="s">
        <v>119</v>
      </c>
      <c r="B9" s="55"/>
      <c r="C9" s="54" t="s">
        <v>85</v>
      </c>
      <c r="D9" s="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>
      <c r="A10" s="54" t="s">
        <v>61</v>
      </c>
      <c r="B10" s="55"/>
      <c r="C10" s="54" t="s">
        <v>134</v>
      </c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25" customHeight="1">
      <c r="A11" s="54" t="s">
        <v>71</v>
      </c>
      <c r="B11" s="55"/>
      <c r="C11" s="54" t="s">
        <v>28</v>
      </c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54"/>
      <c r="B12" s="55"/>
      <c r="C12" s="54" t="s">
        <v>194</v>
      </c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25" customHeight="1">
      <c r="A13" s="56"/>
      <c r="B13" s="55"/>
      <c r="C13" s="54" t="s">
        <v>98</v>
      </c>
      <c r="D13" s="55">
        <v>6.16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56"/>
      <c r="B14" s="55"/>
      <c r="C14" s="54" t="s">
        <v>44</v>
      </c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>
      <c r="A15" s="56"/>
      <c r="B15" s="55"/>
      <c r="C15" s="54" t="s">
        <v>195</v>
      </c>
      <c r="D15" s="55">
        <v>2.57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56"/>
      <c r="B16" s="55"/>
      <c r="C16" s="54" t="s">
        <v>82</v>
      </c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25" customHeight="1">
      <c r="A17" s="56"/>
      <c r="B17" s="55"/>
      <c r="C17" s="54" t="s">
        <v>173</v>
      </c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56"/>
      <c r="B18" s="55"/>
      <c r="C18" s="54" t="s">
        <v>147</v>
      </c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56"/>
      <c r="B19" s="55"/>
      <c r="C19" s="54" t="s">
        <v>56</v>
      </c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25" customHeight="1">
      <c r="A20" s="56"/>
      <c r="B20" s="55"/>
      <c r="C20" s="54" t="s">
        <v>64</v>
      </c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25" customHeight="1">
      <c r="A21" s="56"/>
      <c r="B21" s="55"/>
      <c r="C21" s="54" t="s">
        <v>60</v>
      </c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56"/>
      <c r="B22" s="55"/>
      <c r="C22" s="54" t="s">
        <v>171</v>
      </c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customHeight="1">
      <c r="A23" s="56"/>
      <c r="B23" s="55"/>
      <c r="C23" s="54" t="s">
        <v>153</v>
      </c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25" customHeight="1">
      <c r="A24" s="56"/>
      <c r="B24" s="55"/>
      <c r="C24" s="54" t="s">
        <v>196</v>
      </c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56"/>
      <c r="B25" s="55"/>
      <c r="C25" s="54" t="s">
        <v>150</v>
      </c>
      <c r="D25" s="55">
        <v>4.37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25" customHeight="1">
      <c r="A26" s="54"/>
      <c r="B26" s="55"/>
      <c r="C26" s="54" t="s">
        <v>63</v>
      </c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54"/>
      <c r="B27" s="55"/>
      <c r="C27" s="54" t="s">
        <v>138</v>
      </c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25" customHeight="1">
      <c r="A28" s="54"/>
      <c r="B28" s="55"/>
      <c r="C28" s="54" t="s">
        <v>197</v>
      </c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54"/>
      <c r="B29" s="55"/>
      <c r="C29" s="54" t="s">
        <v>198</v>
      </c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54"/>
      <c r="B30" s="55"/>
      <c r="C30" s="54" t="s">
        <v>199</v>
      </c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54"/>
      <c r="B31" s="55"/>
      <c r="C31" s="54" t="s">
        <v>200</v>
      </c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54"/>
      <c r="B32" s="55"/>
      <c r="C32" s="54" t="s">
        <v>201</v>
      </c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54"/>
      <c r="B33" s="55"/>
      <c r="C33" s="54" t="s">
        <v>210</v>
      </c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54"/>
      <c r="B34" s="55"/>
      <c r="C34" s="54" t="s">
        <v>202</v>
      </c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54"/>
      <c r="B35" s="55"/>
      <c r="C35" s="54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>
      <c r="A36" s="52" t="s">
        <v>121</v>
      </c>
      <c r="B36" s="57">
        <f>SUM(B6:B35)</f>
        <v>87.68</v>
      </c>
      <c r="C36" s="52" t="s">
        <v>72</v>
      </c>
      <c r="D36" s="57">
        <f>SUM(D6:D35)</f>
        <v>87.67999999999999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54" t="s">
        <v>59</v>
      </c>
      <c r="B37" s="55"/>
      <c r="C37" s="54" t="s">
        <v>203</v>
      </c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>
      <c r="A38" s="54" t="s">
        <v>177</v>
      </c>
      <c r="B38" s="55"/>
      <c r="C38" s="54" t="s">
        <v>182</v>
      </c>
      <c r="D38" s="55"/>
      <c r="E38" s="2"/>
      <c r="F38" s="2"/>
      <c r="G38" s="74" t="s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0.25" customHeight="1">
      <c r="A39" s="54"/>
      <c r="B39" s="55"/>
      <c r="C39" s="54" t="s">
        <v>204</v>
      </c>
      <c r="D39" s="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0.25" customHeight="1">
      <c r="A40" s="54"/>
      <c r="B40" s="58"/>
      <c r="C40" s="54"/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52" t="s">
        <v>139</v>
      </c>
      <c r="B41" s="58">
        <f>SUM(B36:B38)</f>
        <v>87.68</v>
      </c>
      <c r="C41" s="52" t="s">
        <v>92</v>
      </c>
      <c r="D41" s="57">
        <f>SUM(D36,D37,D39)</f>
        <v>87.67999999999999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5"/>
      <c r="B42" s="6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4.83203125" style="0" customWidth="1"/>
    <col min="2" max="3" width="5.16015625" style="0" customWidth="1"/>
    <col min="4" max="4" width="9.16015625" style="0" customWidth="1"/>
    <col min="5" max="5" width="51.332031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4"/>
      <c r="T1" s="93" t="s">
        <v>149</v>
      </c>
    </row>
    <row r="2" spans="1:20" ht="19.5" customHeight="1">
      <c r="A2" s="164" t="s">
        <v>162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9.5" customHeight="1">
      <c r="A3" s="28" t="s">
        <v>281</v>
      </c>
      <c r="B3" s="28"/>
      <c r="C3" s="28"/>
      <c r="D3" s="28"/>
      <c r="E3" s="2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3" t="s">
        <v>93</v>
      </c>
    </row>
    <row r="4" spans="1:20" ht="19.5" customHeight="1">
      <c r="A4" s="35" t="s">
        <v>39</v>
      </c>
      <c r="B4" s="35"/>
      <c r="C4" s="35"/>
      <c r="D4" s="46"/>
      <c r="E4" s="49"/>
      <c r="F4" s="165" t="s">
        <v>37</v>
      </c>
      <c r="G4" s="167" t="s">
        <v>21</v>
      </c>
      <c r="H4" s="165" t="s">
        <v>165</v>
      </c>
      <c r="I4" s="165" t="s">
        <v>154</v>
      </c>
      <c r="J4" s="165" t="s">
        <v>136</v>
      </c>
      <c r="K4" s="165" t="s">
        <v>169</v>
      </c>
      <c r="L4" s="165"/>
      <c r="M4" s="165" t="s">
        <v>83</v>
      </c>
      <c r="N4" s="59" t="s">
        <v>90</v>
      </c>
      <c r="O4" s="59"/>
      <c r="P4" s="59"/>
      <c r="Q4" s="59"/>
      <c r="R4" s="59"/>
      <c r="S4" s="165" t="s">
        <v>110</v>
      </c>
      <c r="T4" s="165" t="s">
        <v>137</v>
      </c>
    </row>
    <row r="5" spans="1:20" ht="19.5" customHeight="1">
      <c r="A5" s="39" t="s">
        <v>212</v>
      </c>
      <c r="B5" s="39"/>
      <c r="C5" s="50"/>
      <c r="D5" s="169" t="s">
        <v>73</v>
      </c>
      <c r="E5" s="169" t="s">
        <v>213</v>
      </c>
      <c r="F5" s="165"/>
      <c r="G5" s="167"/>
      <c r="H5" s="165"/>
      <c r="I5" s="165"/>
      <c r="J5" s="165"/>
      <c r="K5" s="171" t="s">
        <v>158</v>
      </c>
      <c r="L5" s="165" t="s">
        <v>78</v>
      </c>
      <c r="M5" s="165"/>
      <c r="N5" s="165" t="s">
        <v>97</v>
      </c>
      <c r="O5" s="165" t="s">
        <v>18</v>
      </c>
      <c r="P5" s="165" t="s">
        <v>38</v>
      </c>
      <c r="Q5" s="165" t="s">
        <v>8</v>
      </c>
      <c r="R5" s="165" t="s">
        <v>54</v>
      </c>
      <c r="S5" s="165"/>
      <c r="T5" s="165"/>
    </row>
    <row r="6" spans="1:20" ht="30.75" customHeight="1">
      <c r="A6" s="19" t="s">
        <v>70</v>
      </c>
      <c r="B6" s="19" t="s">
        <v>129</v>
      </c>
      <c r="C6" s="48" t="s">
        <v>125</v>
      </c>
      <c r="D6" s="170"/>
      <c r="E6" s="170"/>
      <c r="F6" s="166"/>
      <c r="G6" s="168"/>
      <c r="H6" s="166"/>
      <c r="I6" s="166"/>
      <c r="J6" s="166"/>
      <c r="K6" s="172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24.75" customHeight="1">
      <c r="A7" s="141" t="s">
        <v>282</v>
      </c>
      <c r="B7" s="141" t="s">
        <v>283</v>
      </c>
      <c r="C7" s="142" t="s">
        <v>284</v>
      </c>
      <c r="D7" s="162" t="s">
        <v>285</v>
      </c>
      <c r="E7" s="141" t="s">
        <v>286</v>
      </c>
      <c r="F7" s="132">
        <f>H7</f>
        <v>66.58</v>
      </c>
      <c r="G7" s="132"/>
      <c r="H7" s="132">
        <v>66.58</v>
      </c>
      <c r="I7" s="89"/>
      <c r="J7" s="90"/>
      <c r="K7" s="88"/>
      <c r="L7" s="89"/>
      <c r="M7" s="90"/>
      <c r="N7" s="88"/>
      <c r="O7" s="89"/>
      <c r="P7" s="89"/>
      <c r="Q7" s="89"/>
      <c r="R7" s="90"/>
      <c r="S7" s="88"/>
      <c r="T7" s="90"/>
    </row>
    <row r="8" spans="1:20" ht="28.5" customHeight="1">
      <c r="A8" s="141" t="s">
        <v>282</v>
      </c>
      <c r="B8" s="141" t="s">
        <v>283</v>
      </c>
      <c r="C8" s="142" t="s">
        <v>276</v>
      </c>
      <c r="D8" s="162" t="s">
        <v>285</v>
      </c>
      <c r="E8" s="141" t="s">
        <v>298</v>
      </c>
      <c r="F8" s="132">
        <f aca="true" t="shared" si="0" ref="F8:F13">H8</f>
        <v>8</v>
      </c>
      <c r="G8" s="133"/>
      <c r="H8" s="133">
        <v>8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9.5" customHeight="1">
      <c r="A9" s="141" t="s">
        <v>287</v>
      </c>
      <c r="B9" s="141" t="s">
        <v>288</v>
      </c>
      <c r="C9" s="142" t="s">
        <v>265</v>
      </c>
      <c r="D9" s="162" t="s">
        <v>285</v>
      </c>
      <c r="E9" s="141" t="s">
        <v>363</v>
      </c>
      <c r="F9" s="132">
        <f t="shared" si="0"/>
        <v>3.23</v>
      </c>
      <c r="G9" s="133"/>
      <c r="H9" s="133">
        <v>3.23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ht="29.25" customHeight="1">
      <c r="A10" s="141" t="s">
        <v>287</v>
      </c>
      <c r="B10" s="141" t="s">
        <v>288</v>
      </c>
      <c r="C10" s="142" t="s">
        <v>288</v>
      </c>
      <c r="D10" s="162" t="s">
        <v>285</v>
      </c>
      <c r="E10" s="141" t="s">
        <v>289</v>
      </c>
      <c r="F10" s="132">
        <f t="shared" si="0"/>
        <v>2.93</v>
      </c>
      <c r="G10" s="133"/>
      <c r="H10" s="133">
        <v>2.93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19.5" customHeight="1">
      <c r="A11" s="141" t="s">
        <v>290</v>
      </c>
      <c r="B11" s="141" t="s">
        <v>291</v>
      </c>
      <c r="C11" s="142" t="s">
        <v>284</v>
      </c>
      <c r="D11" s="162" t="s">
        <v>285</v>
      </c>
      <c r="E11" s="141" t="s">
        <v>292</v>
      </c>
      <c r="F11" s="132">
        <f t="shared" si="0"/>
        <v>2.25</v>
      </c>
      <c r="G11" s="133"/>
      <c r="H11" s="133">
        <v>2.25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ht="19.5" customHeight="1">
      <c r="A12" s="141" t="s">
        <v>290</v>
      </c>
      <c r="B12" s="141" t="s">
        <v>291</v>
      </c>
      <c r="C12" s="142" t="s">
        <v>293</v>
      </c>
      <c r="D12" s="162" t="s">
        <v>285</v>
      </c>
      <c r="E12" s="141" t="s">
        <v>294</v>
      </c>
      <c r="F12" s="132">
        <f t="shared" si="0"/>
        <v>0.32</v>
      </c>
      <c r="G12" s="133"/>
      <c r="H12" s="133">
        <v>0.32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0" ht="19.5" customHeight="1">
      <c r="A13" s="141" t="s">
        <v>295</v>
      </c>
      <c r="B13" s="141" t="s">
        <v>296</v>
      </c>
      <c r="C13" s="142" t="s">
        <v>284</v>
      </c>
      <c r="D13" s="162" t="s">
        <v>285</v>
      </c>
      <c r="E13" s="141" t="s">
        <v>297</v>
      </c>
      <c r="F13" s="132">
        <f t="shared" si="0"/>
        <v>4.37</v>
      </c>
      <c r="G13" s="133"/>
      <c r="H13" s="133">
        <v>4.37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ht="19.5" customHeight="1">
      <c r="A14" s="129"/>
      <c r="B14" s="129"/>
      <c r="C14" s="129"/>
      <c r="D14" s="94"/>
      <c r="E14" s="138" t="s">
        <v>264</v>
      </c>
      <c r="F14" s="139">
        <f>SUM(F7:F13)</f>
        <v>87.68</v>
      </c>
      <c r="G14" s="139"/>
      <c r="H14" s="139">
        <f>SUM(H7:H13)</f>
        <v>87.68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9.5" customHeight="1">
      <c r="A15" s="129"/>
      <c r="B15" s="129"/>
      <c r="C15" s="129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9.5" customHeight="1">
      <c r="A16" s="129"/>
      <c r="B16" s="129"/>
      <c r="C16" s="129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9.5" customHeight="1">
      <c r="A17" s="130"/>
      <c r="B17" s="130"/>
      <c r="C17" s="130"/>
      <c r="D17" s="95"/>
      <c r="E17" s="95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ht="19.5" customHeight="1">
      <c r="A18" s="131"/>
      <c r="B18" s="131"/>
      <c r="C18" s="131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9.5" customHeight="1">
      <c r="A19" s="131"/>
      <c r="B19" s="131"/>
      <c r="C19" s="131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19.5" customHeight="1">
      <c r="A20" s="131"/>
      <c r="B20" s="131"/>
      <c r="C20" s="131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9.5" customHeight="1">
      <c r="A21" s="131"/>
      <c r="B21" s="131"/>
      <c r="C21" s="131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19.5" customHeight="1">
      <c r="A22" s="131"/>
      <c r="B22" s="131"/>
      <c r="C22" s="131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ht="19.5" customHeight="1">
      <c r="A23" s="37"/>
      <c r="B23" s="37"/>
      <c r="C23" s="37"/>
      <c r="D23" s="37"/>
      <c r="E23" s="37"/>
      <c r="F23" s="37"/>
      <c r="G23" s="37"/>
      <c r="H23" s="37"/>
      <c r="I23" s="4"/>
      <c r="J23" s="4"/>
      <c r="K23" s="37"/>
      <c r="L23" s="37"/>
      <c r="M23" s="37"/>
      <c r="N23" s="37"/>
      <c r="O23" s="4"/>
      <c r="P23" s="4"/>
      <c r="Q23" s="4"/>
      <c r="R23" s="37"/>
      <c r="S23" s="37"/>
      <c r="T23" s="37"/>
    </row>
    <row r="24" spans="1:20" ht="19.5" customHeight="1">
      <c r="A24" s="37"/>
      <c r="B24" s="37"/>
      <c r="C24" s="37"/>
      <c r="D24" s="37"/>
      <c r="E24" s="37"/>
      <c r="F24" s="37"/>
      <c r="G24" s="37"/>
      <c r="H24" s="37"/>
      <c r="I24" s="4"/>
      <c r="J24" s="4"/>
      <c r="K24" s="37"/>
      <c r="L24" s="37"/>
      <c r="M24" s="37"/>
      <c r="N24" s="37"/>
      <c r="O24" s="4"/>
      <c r="P24" s="4"/>
      <c r="Q24" s="4"/>
      <c r="R24" s="37"/>
      <c r="S24" s="37"/>
      <c r="T24" s="37"/>
    </row>
    <row r="25" spans="1:20" ht="19.5" customHeight="1">
      <c r="A25" s="37"/>
      <c r="B25" s="37"/>
      <c r="C25" s="37"/>
      <c r="D25" s="37"/>
      <c r="E25" s="37"/>
      <c r="F25" s="37"/>
      <c r="G25" s="37"/>
      <c r="H25" s="37"/>
      <c r="I25" s="4"/>
      <c r="J25" s="4"/>
      <c r="K25" s="37"/>
      <c r="L25" s="37"/>
      <c r="M25" s="37"/>
      <c r="N25" s="37"/>
      <c r="O25" s="4"/>
      <c r="P25" s="4"/>
      <c r="Q25" s="4"/>
      <c r="R25" s="37"/>
      <c r="S25" s="37"/>
      <c r="T25" s="37"/>
    </row>
    <row r="26" spans="1:20" ht="19.5" customHeight="1">
      <c r="A26" s="37"/>
      <c r="B26" s="37"/>
      <c r="C26" s="37"/>
      <c r="D26" s="37"/>
      <c r="E26" s="37"/>
      <c r="F26" s="37"/>
      <c r="G26" s="37"/>
      <c r="H26" s="37"/>
      <c r="I26" s="4"/>
      <c r="J26" s="4"/>
      <c r="K26" s="37"/>
      <c r="L26" s="37"/>
      <c r="M26" s="37"/>
      <c r="N26" s="37"/>
      <c r="O26" s="4"/>
      <c r="P26" s="4"/>
      <c r="Q26" s="4"/>
      <c r="R26" s="37"/>
      <c r="S26" s="37"/>
      <c r="T26" s="37"/>
    </row>
    <row r="27" spans="1:20" ht="19.5" customHeight="1">
      <c r="A27" s="37"/>
      <c r="B27" s="37"/>
      <c r="C27" s="37"/>
      <c r="D27" s="37"/>
      <c r="E27" s="37"/>
      <c r="F27" s="37"/>
      <c r="G27" s="37"/>
      <c r="H27" s="37"/>
      <c r="I27" s="4"/>
      <c r="J27" s="4"/>
      <c r="K27" s="37"/>
      <c r="L27" s="37"/>
      <c r="M27" s="37"/>
      <c r="N27" s="37"/>
      <c r="O27" s="4"/>
      <c r="P27" s="4"/>
      <c r="Q27" s="4"/>
      <c r="R27" s="37"/>
      <c r="S27" s="37"/>
      <c r="T27" s="37"/>
    </row>
    <row r="28" spans="1:20" ht="19.5" customHeight="1">
      <c r="A28" s="37"/>
      <c r="B28" s="37"/>
      <c r="C28" s="37"/>
      <c r="D28" s="37"/>
      <c r="E28" s="37"/>
      <c r="F28" s="37"/>
      <c r="G28" s="37"/>
      <c r="H28" s="37"/>
      <c r="I28" s="4"/>
      <c r="J28" s="4"/>
      <c r="K28" s="37"/>
      <c r="L28" s="37"/>
      <c r="M28" s="37"/>
      <c r="N28" s="37"/>
      <c r="O28" s="4"/>
      <c r="P28" s="4"/>
      <c r="Q28" s="4"/>
      <c r="R28" s="37"/>
      <c r="S28" s="37"/>
      <c r="T28" s="37"/>
    </row>
    <row r="29" spans="1:20" ht="19.5" customHeight="1">
      <c r="A29" s="37"/>
      <c r="B29" s="37"/>
      <c r="C29" s="37"/>
      <c r="D29" s="37"/>
      <c r="E29" s="37"/>
      <c r="F29" s="37"/>
      <c r="G29" s="37"/>
      <c r="H29" s="37"/>
      <c r="I29" s="4"/>
      <c r="J29" s="4"/>
      <c r="K29" s="37"/>
      <c r="L29" s="37"/>
      <c r="M29" s="37"/>
      <c r="N29" s="37"/>
      <c r="O29" s="4"/>
      <c r="P29" s="4"/>
      <c r="Q29" s="4"/>
      <c r="R29" s="37"/>
      <c r="S29" s="37"/>
      <c r="T29" s="37"/>
    </row>
    <row r="30" spans="1:20" ht="19.5" customHeight="1">
      <c r="A30" s="37"/>
      <c r="B30" s="37"/>
      <c r="C30" s="37"/>
      <c r="D30" s="37"/>
      <c r="E30" s="37"/>
      <c r="F30" s="37"/>
      <c r="G30" s="37"/>
      <c r="H30" s="37"/>
      <c r="I30" s="4"/>
      <c r="J30" s="4"/>
      <c r="K30" s="37"/>
      <c r="L30" s="37"/>
      <c r="M30" s="37"/>
      <c r="N30" s="37"/>
      <c r="O30" s="4"/>
      <c r="P30" s="4"/>
      <c r="Q30" s="4"/>
      <c r="R30" s="37"/>
      <c r="S30" s="37"/>
      <c r="T30" s="37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G14" sqref="G14"/>
    </sheetView>
  </sheetViews>
  <sheetFormatPr defaultColWidth="9.16015625" defaultRowHeight="12.75" customHeight="1"/>
  <cols>
    <col min="1" max="3" width="4.66015625" style="0" customWidth="1"/>
    <col min="4" max="4" width="10.16015625" style="0" customWidth="1"/>
    <col min="5" max="5" width="57.660156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4" t="s">
        <v>101</v>
      </c>
    </row>
    <row r="2" spans="1:10" ht="19.5" customHeight="1">
      <c r="A2" s="164" t="s">
        <v>142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19.5" customHeight="1">
      <c r="A3" s="34" t="s">
        <v>281</v>
      </c>
      <c r="B3" s="34"/>
      <c r="C3" s="34"/>
      <c r="D3" s="34"/>
      <c r="E3" s="34"/>
      <c r="F3" s="97"/>
      <c r="G3" s="97"/>
      <c r="H3" s="97"/>
      <c r="I3" s="97"/>
      <c r="J3" s="13" t="s">
        <v>93</v>
      </c>
      <c r="K3" s="3"/>
      <c r="L3" s="3"/>
    </row>
    <row r="4" spans="1:12" ht="19.5" customHeight="1">
      <c r="A4" s="40" t="s">
        <v>39</v>
      </c>
      <c r="B4" s="40"/>
      <c r="C4" s="40"/>
      <c r="D4" s="41"/>
      <c r="E4" s="45"/>
      <c r="F4" s="175" t="s">
        <v>37</v>
      </c>
      <c r="G4" s="175" t="s">
        <v>15</v>
      </c>
      <c r="H4" s="176" t="s">
        <v>107</v>
      </c>
      <c r="I4" s="176" t="s">
        <v>20</v>
      </c>
      <c r="J4" s="173" t="s">
        <v>115</v>
      </c>
      <c r="K4" s="3"/>
      <c r="L4" s="3"/>
    </row>
    <row r="5" spans="1:12" ht="19.5" customHeight="1">
      <c r="A5" s="38" t="s">
        <v>212</v>
      </c>
      <c r="B5" s="38"/>
      <c r="C5" s="42"/>
      <c r="D5" s="173" t="s">
        <v>73</v>
      </c>
      <c r="E5" s="174" t="s">
        <v>214</v>
      </c>
      <c r="F5" s="175"/>
      <c r="G5" s="175"/>
      <c r="H5" s="176"/>
      <c r="I5" s="176"/>
      <c r="J5" s="173"/>
      <c r="K5" s="3"/>
      <c r="L5" s="3"/>
    </row>
    <row r="6" spans="1:12" ht="20.25" customHeight="1">
      <c r="A6" s="98" t="s">
        <v>70</v>
      </c>
      <c r="B6" s="98" t="s">
        <v>129</v>
      </c>
      <c r="C6" s="20" t="s">
        <v>125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41" t="s">
        <v>282</v>
      </c>
      <c r="B7" s="141" t="s">
        <v>283</v>
      </c>
      <c r="C7" s="142" t="s">
        <v>284</v>
      </c>
      <c r="D7" s="162" t="s">
        <v>285</v>
      </c>
      <c r="E7" s="141" t="s">
        <v>286</v>
      </c>
      <c r="F7" s="136">
        <f>SUM(G7:J7)</f>
        <v>66.58</v>
      </c>
      <c r="G7" s="136">
        <v>66.58</v>
      </c>
      <c r="H7" s="136"/>
      <c r="I7" s="99"/>
      <c r="J7" s="65"/>
      <c r="K7" s="25"/>
      <c r="L7" s="25"/>
    </row>
    <row r="8" spans="1:12" ht="20.25" customHeight="1">
      <c r="A8" s="141" t="s">
        <v>282</v>
      </c>
      <c r="B8" s="141" t="s">
        <v>283</v>
      </c>
      <c r="C8" s="142" t="s">
        <v>299</v>
      </c>
      <c r="D8" s="162" t="s">
        <v>285</v>
      </c>
      <c r="E8" s="141" t="s">
        <v>298</v>
      </c>
      <c r="F8" s="136">
        <f aca="true" t="shared" si="0" ref="F8:F13">SUM(G8:J8)</f>
        <v>8</v>
      </c>
      <c r="G8" s="137"/>
      <c r="H8" s="137">
        <v>8</v>
      </c>
      <c r="I8" s="101"/>
      <c r="J8" s="101"/>
      <c r="K8" s="3"/>
      <c r="L8" s="10"/>
    </row>
    <row r="9" spans="1:12" ht="19.5" customHeight="1">
      <c r="A9" s="141" t="s">
        <v>287</v>
      </c>
      <c r="B9" s="141" t="s">
        <v>288</v>
      </c>
      <c r="C9" s="142" t="s">
        <v>265</v>
      </c>
      <c r="D9" s="162" t="s">
        <v>285</v>
      </c>
      <c r="E9" s="141" t="s">
        <v>363</v>
      </c>
      <c r="F9" s="136">
        <f t="shared" si="0"/>
        <v>3.23</v>
      </c>
      <c r="G9" s="137">
        <v>3.23</v>
      </c>
      <c r="H9" s="137"/>
      <c r="I9" s="101"/>
      <c r="J9" s="101"/>
      <c r="K9" s="10"/>
      <c r="L9" s="10"/>
    </row>
    <row r="10" spans="1:12" ht="21.75" customHeight="1">
      <c r="A10" s="141" t="s">
        <v>287</v>
      </c>
      <c r="B10" s="141" t="s">
        <v>288</v>
      </c>
      <c r="C10" s="142" t="s">
        <v>288</v>
      </c>
      <c r="D10" s="162" t="s">
        <v>285</v>
      </c>
      <c r="E10" s="141" t="s">
        <v>289</v>
      </c>
      <c r="F10" s="136">
        <f t="shared" si="0"/>
        <v>2.93</v>
      </c>
      <c r="G10" s="137">
        <v>2.93</v>
      </c>
      <c r="H10" s="137"/>
      <c r="I10" s="101"/>
      <c r="J10" s="101"/>
      <c r="K10" s="10"/>
      <c r="L10" s="10"/>
    </row>
    <row r="11" spans="1:12" ht="19.5" customHeight="1">
      <c r="A11" s="141" t="s">
        <v>290</v>
      </c>
      <c r="B11" s="141" t="s">
        <v>291</v>
      </c>
      <c r="C11" s="142" t="s">
        <v>284</v>
      </c>
      <c r="D11" s="162" t="s">
        <v>285</v>
      </c>
      <c r="E11" s="141" t="s">
        <v>292</v>
      </c>
      <c r="F11" s="136">
        <f t="shared" si="0"/>
        <v>2.25</v>
      </c>
      <c r="G11" s="137">
        <v>2.25</v>
      </c>
      <c r="H11" s="137"/>
      <c r="I11" s="101"/>
      <c r="J11" s="101"/>
      <c r="K11" s="10"/>
      <c r="L11" s="10"/>
    </row>
    <row r="12" spans="1:12" ht="19.5" customHeight="1">
      <c r="A12" s="141" t="s">
        <v>290</v>
      </c>
      <c r="B12" s="141" t="s">
        <v>291</v>
      </c>
      <c r="C12" s="142" t="s">
        <v>293</v>
      </c>
      <c r="D12" s="162" t="s">
        <v>285</v>
      </c>
      <c r="E12" s="141" t="s">
        <v>294</v>
      </c>
      <c r="F12" s="136">
        <f t="shared" si="0"/>
        <v>0.32</v>
      </c>
      <c r="G12" s="137">
        <v>0.32</v>
      </c>
      <c r="H12" s="137"/>
      <c r="I12" s="101"/>
      <c r="J12" s="101"/>
      <c r="K12" s="10"/>
      <c r="L12" s="10"/>
    </row>
    <row r="13" spans="1:12" ht="19.5" customHeight="1">
      <c r="A13" s="141" t="s">
        <v>295</v>
      </c>
      <c r="B13" s="141" t="s">
        <v>296</v>
      </c>
      <c r="C13" s="142" t="s">
        <v>284</v>
      </c>
      <c r="D13" s="162" t="s">
        <v>285</v>
      </c>
      <c r="E13" s="141" t="s">
        <v>297</v>
      </c>
      <c r="F13" s="136">
        <f t="shared" si="0"/>
        <v>4.37</v>
      </c>
      <c r="G13" s="137">
        <v>4.37</v>
      </c>
      <c r="H13" s="137"/>
      <c r="I13" s="101"/>
      <c r="J13" s="101"/>
      <c r="K13" s="10"/>
      <c r="L13" s="10"/>
    </row>
    <row r="14" spans="1:12" ht="19.5" customHeight="1">
      <c r="A14" s="134"/>
      <c r="B14" s="134"/>
      <c r="C14" s="134"/>
      <c r="D14" s="100"/>
      <c r="E14" s="102" t="s">
        <v>263</v>
      </c>
      <c r="F14" s="140">
        <f>SUM(F7:F13)</f>
        <v>87.68</v>
      </c>
      <c r="G14" s="140">
        <f>SUM(G7:G13)</f>
        <v>79.68</v>
      </c>
      <c r="H14" s="140">
        <f>SUM(H7:H13)</f>
        <v>8</v>
      </c>
      <c r="I14" s="101"/>
      <c r="J14" s="101"/>
      <c r="K14" s="10"/>
      <c r="L14" s="10"/>
    </row>
    <row r="15" spans="1:12" ht="19.5" customHeight="1">
      <c r="A15" s="134"/>
      <c r="B15" s="134"/>
      <c r="C15" s="134"/>
      <c r="D15" s="100"/>
      <c r="E15" s="102"/>
      <c r="F15" s="101"/>
      <c r="G15" s="101"/>
      <c r="H15" s="101"/>
      <c r="I15" s="101"/>
      <c r="J15" s="101"/>
      <c r="K15" s="10"/>
      <c r="L15" s="10"/>
    </row>
    <row r="16" spans="1:12" ht="19.5" customHeight="1">
      <c r="A16" s="134"/>
      <c r="B16" s="134"/>
      <c r="C16" s="134"/>
      <c r="D16" s="100"/>
      <c r="E16" s="100"/>
      <c r="F16" s="101"/>
      <c r="G16" s="101"/>
      <c r="H16" s="101"/>
      <c r="I16" s="101"/>
      <c r="J16" s="101"/>
      <c r="K16" s="10"/>
      <c r="L16" s="10"/>
    </row>
    <row r="17" spans="1:12" ht="19.5" customHeight="1">
      <c r="A17" s="135"/>
      <c r="B17" s="135"/>
      <c r="C17" s="135"/>
      <c r="D17" s="103"/>
      <c r="E17" s="103"/>
      <c r="F17" s="101"/>
      <c r="G17" s="101"/>
      <c r="H17" s="101"/>
      <c r="I17" s="101"/>
      <c r="J17" s="101"/>
      <c r="K17" s="10"/>
      <c r="L17" s="10"/>
    </row>
    <row r="18" spans="1:12" ht="19.5" customHeight="1">
      <c r="A18" s="131"/>
      <c r="B18" s="131"/>
      <c r="C18" s="131"/>
      <c r="D18" s="96"/>
      <c r="E18" s="96"/>
      <c r="F18" s="96"/>
      <c r="G18" s="96"/>
      <c r="H18" s="96"/>
      <c r="I18" s="96"/>
      <c r="J18" s="96"/>
      <c r="K18" s="9"/>
      <c r="L18" s="9"/>
    </row>
    <row r="19" spans="1:12" ht="19.5" customHeight="1">
      <c r="A19" s="131"/>
      <c r="B19" s="131"/>
      <c r="C19" s="131"/>
      <c r="D19" s="96"/>
      <c r="E19" s="96"/>
      <c r="F19" s="96"/>
      <c r="G19" s="96"/>
      <c r="H19" s="96"/>
      <c r="I19" s="96"/>
      <c r="J19" s="96"/>
      <c r="K19" s="9"/>
      <c r="L19" s="9"/>
    </row>
    <row r="20" spans="1:12" ht="19.5" customHeight="1">
      <c r="A20" s="131"/>
      <c r="B20" s="131"/>
      <c r="C20" s="131"/>
      <c r="D20" s="96"/>
      <c r="E20" s="96"/>
      <c r="F20" s="96"/>
      <c r="G20" s="96"/>
      <c r="H20" s="96"/>
      <c r="I20" s="96"/>
      <c r="J20" s="96"/>
      <c r="K20" s="9"/>
      <c r="L20" s="9"/>
    </row>
    <row r="21" spans="1:12" ht="19.5" customHeight="1">
      <c r="A21" s="131"/>
      <c r="B21" s="131"/>
      <c r="C21" s="131"/>
      <c r="D21" s="96"/>
      <c r="E21" s="96"/>
      <c r="F21" s="96"/>
      <c r="G21" s="96"/>
      <c r="H21" s="96"/>
      <c r="I21" s="96"/>
      <c r="J21" s="96"/>
      <c r="K21" s="9"/>
      <c r="L21" s="9"/>
    </row>
    <row r="22" spans="1:12" ht="19.5" customHeight="1">
      <c r="A22" s="131"/>
      <c r="B22" s="131"/>
      <c r="C22" s="131"/>
      <c r="D22" s="96"/>
      <c r="E22" s="96"/>
      <c r="F22" s="96"/>
      <c r="G22" s="96"/>
      <c r="H22" s="96"/>
      <c r="I22" s="96"/>
      <c r="J22" s="96"/>
      <c r="K22" s="9"/>
      <c r="L22" s="9"/>
    </row>
    <row r="23" spans="1:12" ht="19.5" customHeight="1">
      <c r="A23" s="131"/>
      <c r="B23" s="131"/>
      <c r="C23" s="131"/>
      <c r="D23" s="96"/>
      <c r="E23" s="96"/>
      <c r="F23" s="96"/>
      <c r="G23" s="96"/>
      <c r="H23" s="96"/>
      <c r="I23" s="96"/>
      <c r="J23" s="96"/>
      <c r="K23" s="9"/>
      <c r="L23" s="9"/>
    </row>
    <row r="24" spans="1:12" ht="19.5" customHeight="1">
      <c r="A24" s="131"/>
      <c r="B24" s="131"/>
      <c r="C24" s="131"/>
      <c r="D24" s="96"/>
      <c r="E24" s="96"/>
      <c r="F24" s="96"/>
      <c r="G24" s="96"/>
      <c r="H24" s="96"/>
      <c r="I24" s="96"/>
      <c r="J24" s="96"/>
      <c r="K24" s="9"/>
      <c r="L24" s="9"/>
    </row>
    <row r="25" spans="1:12" ht="19.5" customHeight="1">
      <c r="A25" s="131"/>
      <c r="B25" s="131"/>
      <c r="C25" s="131"/>
      <c r="D25" s="96"/>
      <c r="E25" s="96"/>
      <c r="F25" s="96"/>
      <c r="G25" s="96"/>
      <c r="H25" s="96"/>
      <c r="I25" s="96"/>
      <c r="J25" s="96"/>
      <c r="K25" s="9"/>
      <c r="L25" s="9"/>
    </row>
    <row r="26" spans="1:12" ht="19.5" customHeight="1">
      <c r="A26" s="131"/>
      <c r="B26" s="131"/>
      <c r="C26" s="131"/>
      <c r="D26" s="96"/>
      <c r="E26" s="96"/>
      <c r="F26" s="96"/>
      <c r="G26" s="96"/>
      <c r="H26" s="96"/>
      <c r="I26" s="96"/>
      <c r="J26" s="96"/>
      <c r="K26" s="9"/>
      <c r="L26" s="9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C17" sqref="C1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14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>
      <c r="A2" s="164" t="s">
        <v>105</v>
      </c>
      <c r="B2" s="164"/>
      <c r="C2" s="164"/>
      <c r="D2" s="164"/>
      <c r="E2" s="164"/>
      <c r="F2" s="164"/>
      <c r="G2" s="164"/>
      <c r="H2" s="1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25" customHeight="1">
      <c r="A3" s="34" t="s">
        <v>281</v>
      </c>
      <c r="B3" s="34"/>
      <c r="C3" s="12"/>
      <c r="D3" s="12"/>
      <c r="E3" s="12"/>
      <c r="F3" s="12"/>
      <c r="G3" s="12"/>
      <c r="H3" s="13" t="s">
        <v>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customHeight="1">
      <c r="A4" s="38" t="s">
        <v>181</v>
      </c>
      <c r="B4" s="38"/>
      <c r="C4" s="38" t="s">
        <v>4</v>
      </c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customHeight="1">
      <c r="A5" s="52" t="s">
        <v>51</v>
      </c>
      <c r="B5" s="62" t="s">
        <v>362</v>
      </c>
      <c r="C5" s="52" t="s">
        <v>51</v>
      </c>
      <c r="D5" s="52" t="s">
        <v>37</v>
      </c>
      <c r="E5" s="62" t="s">
        <v>111</v>
      </c>
      <c r="F5" s="53" t="s">
        <v>109</v>
      </c>
      <c r="G5" s="52" t="s">
        <v>151</v>
      </c>
      <c r="H5" s="53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customHeight="1">
      <c r="A6" s="63" t="s">
        <v>174</v>
      </c>
      <c r="B6" s="68">
        <f>B7</f>
        <v>87.68</v>
      </c>
      <c r="C6" s="64" t="s">
        <v>69</v>
      </c>
      <c r="D6" s="68">
        <f>SUM(D7:D35)</f>
        <v>87.67999999999999</v>
      </c>
      <c r="E6" s="68">
        <f>SUM(E7:E35)</f>
        <v>87.67999999999999</v>
      </c>
      <c r="F6" s="68">
        <f>SUM(F7:F35)</f>
        <v>0</v>
      </c>
      <c r="G6" s="68">
        <f>SUM(G7:G35)</f>
        <v>0</v>
      </c>
      <c r="H6" s="68">
        <f>SUM(H7:H35)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0.25" customHeight="1">
      <c r="A7" s="63" t="s">
        <v>62</v>
      </c>
      <c r="B7" s="68">
        <v>87.68</v>
      </c>
      <c r="C7" s="64" t="s">
        <v>131</v>
      </c>
      <c r="D7" s="69">
        <f aca="true" t="shared" si="0" ref="D7:D35">SUM(E7:H7)</f>
        <v>74.58</v>
      </c>
      <c r="E7" s="55">
        <v>74.58</v>
      </c>
      <c r="F7" s="104"/>
      <c r="G7" s="104"/>
      <c r="H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25" customHeight="1">
      <c r="A8" s="63" t="s">
        <v>164</v>
      </c>
      <c r="B8" s="68"/>
      <c r="C8" s="64" t="s">
        <v>81</v>
      </c>
      <c r="D8" s="69">
        <f t="shared" si="0"/>
        <v>0</v>
      </c>
      <c r="E8" s="55"/>
      <c r="F8" s="104"/>
      <c r="G8" s="104"/>
      <c r="H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63" t="s">
        <v>170</v>
      </c>
      <c r="B9" s="55"/>
      <c r="C9" s="64" t="s">
        <v>31</v>
      </c>
      <c r="D9" s="69">
        <f t="shared" si="0"/>
        <v>0</v>
      </c>
      <c r="E9" s="55"/>
      <c r="F9" s="104"/>
      <c r="G9" s="104"/>
      <c r="H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63" t="s">
        <v>80</v>
      </c>
      <c r="B10" s="105"/>
      <c r="C10" s="64" t="s">
        <v>42</v>
      </c>
      <c r="D10" s="69">
        <f t="shared" si="0"/>
        <v>0</v>
      </c>
      <c r="E10" s="55"/>
      <c r="F10" s="104"/>
      <c r="G10" s="104"/>
      <c r="H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25" customHeight="1">
      <c r="A11" s="63" t="s">
        <v>62</v>
      </c>
      <c r="B11" s="68"/>
      <c r="C11" s="64" t="s">
        <v>99</v>
      </c>
      <c r="D11" s="69">
        <f t="shared" si="0"/>
        <v>0</v>
      </c>
      <c r="E11" s="55"/>
      <c r="F11" s="104"/>
      <c r="G11" s="104"/>
      <c r="H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 customHeight="1">
      <c r="A12" s="63" t="s">
        <v>164</v>
      </c>
      <c r="B12" s="68"/>
      <c r="C12" s="64" t="s">
        <v>16</v>
      </c>
      <c r="D12" s="69">
        <f t="shared" si="0"/>
        <v>0</v>
      </c>
      <c r="E12" s="55"/>
      <c r="F12" s="104"/>
      <c r="G12" s="104"/>
      <c r="H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>
      <c r="A13" s="63" t="s">
        <v>170</v>
      </c>
      <c r="B13" s="68"/>
      <c r="C13" s="64" t="s">
        <v>205</v>
      </c>
      <c r="D13" s="69">
        <f t="shared" si="0"/>
        <v>0</v>
      </c>
      <c r="E13" s="55"/>
      <c r="F13" s="104"/>
      <c r="G13" s="104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63" t="s">
        <v>127</v>
      </c>
      <c r="B14" s="55"/>
      <c r="C14" s="64" t="s">
        <v>6</v>
      </c>
      <c r="D14" s="69">
        <f t="shared" si="0"/>
        <v>6.16</v>
      </c>
      <c r="E14" s="55">
        <v>6.16</v>
      </c>
      <c r="F14" s="104"/>
      <c r="G14" s="104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56"/>
      <c r="B15" s="65"/>
      <c r="C15" s="54" t="s">
        <v>76</v>
      </c>
      <c r="D15" s="69">
        <f t="shared" si="0"/>
        <v>0</v>
      </c>
      <c r="E15" s="55"/>
      <c r="F15" s="104"/>
      <c r="G15" s="104"/>
      <c r="H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25" customHeight="1">
      <c r="A16" s="56"/>
      <c r="B16" s="55"/>
      <c r="C16" s="54" t="s">
        <v>206</v>
      </c>
      <c r="D16" s="69">
        <f t="shared" si="0"/>
        <v>2.57</v>
      </c>
      <c r="E16" s="55">
        <v>2.57</v>
      </c>
      <c r="F16" s="104"/>
      <c r="G16" s="104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56"/>
      <c r="B17" s="55"/>
      <c r="C17" s="54" t="s">
        <v>36</v>
      </c>
      <c r="D17" s="69">
        <f t="shared" si="0"/>
        <v>0</v>
      </c>
      <c r="E17" s="55"/>
      <c r="F17" s="104"/>
      <c r="G17" s="104"/>
      <c r="H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customHeight="1">
      <c r="A18" s="56"/>
      <c r="B18" s="55"/>
      <c r="C18" s="54" t="s">
        <v>41</v>
      </c>
      <c r="D18" s="69">
        <f t="shared" si="0"/>
        <v>0</v>
      </c>
      <c r="E18" s="55"/>
      <c r="F18" s="104"/>
      <c r="G18" s="104"/>
      <c r="H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56"/>
      <c r="B19" s="55"/>
      <c r="C19" s="54" t="s">
        <v>176</v>
      </c>
      <c r="D19" s="69">
        <f t="shared" si="0"/>
        <v>0</v>
      </c>
      <c r="E19" s="55"/>
      <c r="F19" s="104"/>
      <c r="G19" s="104"/>
      <c r="H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56"/>
      <c r="B20" s="55"/>
      <c r="C20" s="54" t="s">
        <v>96</v>
      </c>
      <c r="D20" s="69">
        <f t="shared" si="0"/>
        <v>0</v>
      </c>
      <c r="E20" s="55"/>
      <c r="F20" s="104"/>
      <c r="G20" s="104"/>
      <c r="H20" s="6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56"/>
      <c r="B21" s="55"/>
      <c r="C21" s="54" t="s">
        <v>100</v>
      </c>
      <c r="D21" s="69">
        <f t="shared" si="0"/>
        <v>0</v>
      </c>
      <c r="E21" s="55"/>
      <c r="F21" s="104"/>
      <c r="G21" s="104"/>
      <c r="H21" s="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 customHeight="1">
      <c r="A22" s="56"/>
      <c r="B22" s="55"/>
      <c r="C22" s="54" t="s">
        <v>117</v>
      </c>
      <c r="D22" s="69">
        <f t="shared" si="0"/>
        <v>0</v>
      </c>
      <c r="E22" s="55"/>
      <c r="F22" s="104"/>
      <c r="G22" s="104"/>
      <c r="H22" s="6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 customHeight="1">
      <c r="A23" s="56"/>
      <c r="B23" s="55"/>
      <c r="C23" s="54" t="s">
        <v>113</v>
      </c>
      <c r="D23" s="69">
        <f t="shared" si="0"/>
        <v>0</v>
      </c>
      <c r="E23" s="55"/>
      <c r="F23" s="104"/>
      <c r="G23" s="104"/>
      <c r="H23" s="6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56"/>
      <c r="B24" s="55"/>
      <c r="C24" s="54" t="s">
        <v>128</v>
      </c>
      <c r="D24" s="69">
        <f t="shared" si="0"/>
        <v>0</v>
      </c>
      <c r="E24" s="55"/>
      <c r="F24" s="104"/>
      <c r="G24" s="104"/>
      <c r="H24" s="6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56"/>
      <c r="B25" s="55"/>
      <c r="C25" s="54" t="s">
        <v>207</v>
      </c>
      <c r="D25" s="69">
        <f t="shared" si="0"/>
        <v>0</v>
      </c>
      <c r="E25" s="55"/>
      <c r="F25" s="104"/>
      <c r="G25" s="104"/>
      <c r="H25" s="6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customHeight="1">
      <c r="A26" s="54"/>
      <c r="B26" s="55"/>
      <c r="C26" s="54" t="s">
        <v>104</v>
      </c>
      <c r="D26" s="69">
        <f t="shared" si="0"/>
        <v>4.37</v>
      </c>
      <c r="E26" s="55">
        <v>4.37</v>
      </c>
      <c r="F26" s="104"/>
      <c r="G26" s="104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 customHeight="1">
      <c r="A27" s="54"/>
      <c r="B27" s="55"/>
      <c r="C27" s="54" t="s">
        <v>123</v>
      </c>
      <c r="D27" s="69">
        <f t="shared" si="0"/>
        <v>0</v>
      </c>
      <c r="E27" s="104"/>
      <c r="F27" s="104"/>
      <c r="G27" s="104"/>
      <c r="H27" s="6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54"/>
      <c r="B28" s="55"/>
      <c r="C28" s="54" t="s">
        <v>209</v>
      </c>
      <c r="D28" s="69"/>
      <c r="E28" s="104"/>
      <c r="F28" s="104"/>
      <c r="G28" s="104"/>
      <c r="H28" s="6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25" customHeight="1">
      <c r="A29" s="54"/>
      <c r="B29" s="55"/>
      <c r="C29" s="54" t="s">
        <v>208</v>
      </c>
      <c r="D29" s="69">
        <f t="shared" si="0"/>
        <v>0</v>
      </c>
      <c r="E29" s="104"/>
      <c r="F29" s="104"/>
      <c r="G29" s="104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25" customHeight="1">
      <c r="A30" s="54"/>
      <c r="B30" s="55"/>
      <c r="C30" s="54" t="s">
        <v>58</v>
      </c>
      <c r="D30" s="69">
        <f t="shared" si="0"/>
        <v>0</v>
      </c>
      <c r="E30" s="104"/>
      <c r="F30" s="104"/>
      <c r="G30" s="104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customHeight="1">
      <c r="A31" s="54"/>
      <c r="B31" s="55"/>
      <c r="C31" s="54" t="s">
        <v>35</v>
      </c>
      <c r="D31" s="69">
        <f t="shared" si="0"/>
        <v>0</v>
      </c>
      <c r="E31" s="104"/>
      <c r="F31" s="104"/>
      <c r="G31" s="104"/>
      <c r="H31" s="6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54"/>
      <c r="B32" s="55"/>
      <c r="C32" s="54" t="s">
        <v>43</v>
      </c>
      <c r="D32" s="69">
        <f t="shared" si="0"/>
        <v>0</v>
      </c>
      <c r="E32" s="104"/>
      <c r="F32" s="104"/>
      <c r="G32" s="104"/>
      <c r="H32" s="6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54"/>
      <c r="B33" s="55"/>
      <c r="C33" s="54" t="s">
        <v>10</v>
      </c>
      <c r="D33" s="69">
        <f t="shared" si="0"/>
        <v>0</v>
      </c>
      <c r="E33" s="104"/>
      <c r="F33" s="104"/>
      <c r="G33" s="104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54"/>
      <c r="B34" s="55"/>
      <c r="C34" s="54" t="s">
        <v>211</v>
      </c>
      <c r="D34" s="69">
        <f t="shared" si="0"/>
        <v>0</v>
      </c>
      <c r="E34" s="104"/>
      <c r="F34" s="104"/>
      <c r="G34" s="104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 customHeight="1">
      <c r="A35" s="54"/>
      <c r="B35" s="55"/>
      <c r="C35" s="54" t="s">
        <v>157</v>
      </c>
      <c r="D35" s="69">
        <f t="shared" si="0"/>
        <v>0</v>
      </c>
      <c r="E35" s="106"/>
      <c r="F35" s="106"/>
      <c r="G35" s="106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 customHeight="1">
      <c r="A36" s="52"/>
      <c r="B36" s="57"/>
      <c r="C36" s="52"/>
      <c r="D36" s="57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54"/>
      <c r="B37" s="55"/>
      <c r="C37" s="54" t="s">
        <v>143</v>
      </c>
      <c r="D37" s="69">
        <f>SUM(E37:H37)</f>
        <v>0</v>
      </c>
      <c r="E37" s="106"/>
      <c r="F37" s="106"/>
      <c r="G37" s="106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customHeight="1">
      <c r="A38" s="54"/>
      <c r="B38" s="58"/>
      <c r="C38" s="54"/>
      <c r="D38" s="5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52" t="s">
        <v>139</v>
      </c>
      <c r="B39" s="58">
        <f>B6+B10</f>
        <v>87.68</v>
      </c>
      <c r="C39" s="52" t="s">
        <v>92</v>
      </c>
      <c r="D39" s="69">
        <f>SUM(E39:H39)</f>
        <v>87.67999999999999</v>
      </c>
      <c r="E39" s="57">
        <f>SUM(E7:E37)</f>
        <v>87.67999999999999</v>
      </c>
      <c r="F39" s="57">
        <f>SUM(F7:F37)</f>
        <v>0</v>
      </c>
      <c r="G39" s="57">
        <f>SUM(G7:G37)</f>
        <v>0</v>
      </c>
      <c r="H39" s="57">
        <f>SUM(H7:H37)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5"/>
      <c r="B40" s="6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2"/>
  <sheetViews>
    <sheetView zoomScalePageLayoutView="0" workbookViewId="0" topLeftCell="A1">
      <selection activeCell="H9" sqref="H9"/>
    </sheetView>
  </sheetViews>
  <sheetFormatPr defaultColWidth="9.16015625" defaultRowHeight="12.75" customHeight="1"/>
  <cols>
    <col min="1" max="1" width="5" style="0" customWidth="1"/>
    <col min="2" max="2" width="5.16015625" style="0" customWidth="1"/>
    <col min="3" max="3" width="10.33203125" style="0" customWidth="1"/>
    <col min="4" max="4" width="46.66015625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83" t="s">
        <v>185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9.5" customHeight="1">
      <c r="A3" s="28" t="s">
        <v>281</v>
      </c>
      <c r="B3" s="28"/>
      <c r="C3" s="28"/>
      <c r="D3" s="28"/>
      <c r="E3" s="16"/>
      <c r="F3" s="16"/>
      <c r="G3" s="16"/>
      <c r="H3" s="16"/>
      <c r="I3" s="16"/>
      <c r="J3" s="16"/>
      <c r="K3" s="16"/>
      <c r="L3" s="16"/>
      <c r="M3" s="16"/>
      <c r="N3" s="1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L3" s="13" t="s">
        <v>93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39" t="s">
        <v>39</v>
      </c>
      <c r="B4" s="39"/>
      <c r="C4" s="75"/>
      <c r="D4" s="76"/>
      <c r="E4" s="167" t="s">
        <v>187</v>
      </c>
      <c r="F4" s="85" t="s">
        <v>192</v>
      </c>
      <c r="G4" s="71"/>
      <c r="H4" s="71"/>
      <c r="I4" s="71"/>
      <c r="J4" s="71"/>
      <c r="K4" s="71"/>
      <c r="L4" s="71"/>
      <c r="M4" s="71"/>
      <c r="N4" s="71"/>
      <c r="O4" s="86"/>
      <c r="P4" s="87" t="s">
        <v>193</v>
      </c>
      <c r="Q4" s="71"/>
      <c r="R4" s="71"/>
      <c r="S4" s="71"/>
      <c r="T4" s="71"/>
      <c r="U4" s="71"/>
      <c r="V4" s="86"/>
      <c r="W4" s="87" t="s">
        <v>188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45" customHeight="1">
      <c r="A5" s="123" t="s">
        <v>215</v>
      </c>
      <c r="B5" s="71"/>
      <c r="C5" s="169" t="s">
        <v>73</v>
      </c>
      <c r="D5" s="178" t="s">
        <v>214</v>
      </c>
      <c r="E5" s="167"/>
      <c r="F5" s="177" t="s">
        <v>37</v>
      </c>
      <c r="G5" s="77" t="s">
        <v>189</v>
      </c>
      <c r="H5" s="78"/>
      <c r="I5" s="78"/>
      <c r="J5" s="77" t="s">
        <v>190</v>
      </c>
      <c r="K5" s="78"/>
      <c r="L5" s="78"/>
      <c r="M5" s="77" t="s">
        <v>156</v>
      </c>
      <c r="N5" s="78"/>
      <c r="O5" s="79"/>
      <c r="P5" s="177" t="s">
        <v>37</v>
      </c>
      <c r="Q5" s="77" t="s">
        <v>189</v>
      </c>
      <c r="R5" s="78"/>
      <c r="S5" s="78"/>
      <c r="T5" s="77" t="s">
        <v>190</v>
      </c>
      <c r="U5" s="78"/>
      <c r="V5" s="79"/>
      <c r="W5" s="177" t="s">
        <v>37</v>
      </c>
      <c r="X5" s="77" t="s">
        <v>189</v>
      </c>
      <c r="Y5" s="78"/>
      <c r="Z5" s="78"/>
      <c r="AA5" s="77" t="s">
        <v>190</v>
      </c>
      <c r="AB5" s="78"/>
      <c r="AC5" s="78"/>
      <c r="AD5" s="77" t="s">
        <v>156</v>
      </c>
      <c r="AE5" s="78"/>
      <c r="AF5" s="78"/>
      <c r="AG5" s="77" t="s">
        <v>191</v>
      </c>
      <c r="AH5" s="78"/>
      <c r="AI5" s="78"/>
      <c r="AJ5" s="77" t="s">
        <v>13</v>
      </c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72" t="s">
        <v>70</v>
      </c>
      <c r="B6" s="72" t="s">
        <v>129</v>
      </c>
      <c r="C6" s="169"/>
      <c r="D6" s="169"/>
      <c r="E6" s="167"/>
      <c r="F6" s="177"/>
      <c r="G6" s="80" t="s">
        <v>97</v>
      </c>
      <c r="H6" s="72" t="s">
        <v>15</v>
      </c>
      <c r="I6" s="72" t="s">
        <v>107</v>
      </c>
      <c r="J6" s="80" t="s">
        <v>97</v>
      </c>
      <c r="K6" s="72" t="s">
        <v>15</v>
      </c>
      <c r="L6" s="72" t="s">
        <v>107</v>
      </c>
      <c r="M6" s="80" t="s">
        <v>97</v>
      </c>
      <c r="N6" s="72" t="s">
        <v>15</v>
      </c>
      <c r="O6" s="73" t="s">
        <v>107</v>
      </c>
      <c r="P6" s="177"/>
      <c r="Q6" s="80" t="s">
        <v>97</v>
      </c>
      <c r="R6" s="72" t="s">
        <v>15</v>
      </c>
      <c r="S6" s="72" t="s">
        <v>107</v>
      </c>
      <c r="T6" s="80" t="s">
        <v>97</v>
      </c>
      <c r="U6" s="72" t="s">
        <v>15</v>
      </c>
      <c r="V6" s="73" t="s">
        <v>107</v>
      </c>
      <c r="W6" s="177"/>
      <c r="X6" s="80" t="s">
        <v>97</v>
      </c>
      <c r="Y6" s="72" t="s">
        <v>15</v>
      </c>
      <c r="Z6" s="72" t="s">
        <v>107</v>
      </c>
      <c r="AA6" s="80" t="s">
        <v>97</v>
      </c>
      <c r="AB6" s="72" t="s">
        <v>15</v>
      </c>
      <c r="AC6" s="72" t="s">
        <v>107</v>
      </c>
      <c r="AD6" s="80" t="s">
        <v>97</v>
      </c>
      <c r="AE6" s="72" t="s">
        <v>15</v>
      </c>
      <c r="AF6" s="72" t="s">
        <v>107</v>
      </c>
      <c r="AG6" s="80" t="s">
        <v>97</v>
      </c>
      <c r="AH6" s="72" t="s">
        <v>15</v>
      </c>
      <c r="AI6" s="72" t="s">
        <v>107</v>
      </c>
      <c r="AJ6" s="80" t="s">
        <v>97</v>
      </c>
      <c r="AK6" s="72" t="s">
        <v>15</v>
      </c>
      <c r="AL6" s="72" t="s">
        <v>107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141" t="s">
        <v>300</v>
      </c>
      <c r="B7" s="142" t="s">
        <v>301</v>
      </c>
      <c r="C7" s="142" t="s">
        <v>302</v>
      </c>
      <c r="D7" s="143" t="s">
        <v>303</v>
      </c>
      <c r="E7" s="144">
        <f aca="true" t="shared" si="0" ref="E7:F15">F7</f>
        <v>29.94</v>
      </c>
      <c r="F7" s="144">
        <f t="shared" si="0"/>
        <v>29.94</v>
      </c>
      <c r="G7" s="144">
        <f>SUM(H7:I7)</f>
        <v>29.94</v>
      </c>
      <c r="H7" s="144">
        <v>29.94</v>
      </c>
      <c r="I7" s="144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  <c r="AK7" s="108"/>
      <c r="AL7" s="107"/>
      <c r="AM7" s="81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19.5" customHeight="1">
      <c r="A8" s="141" t="s">
        <v>300</v>
      </c>
      <c r="B8" s="142" t="s">
        <v>304</v>
      </c>
      <c r="C8" s="142" t="s">
        <v>302</v>
      </c>
      <c r="D8" s="143" t="s">
        <v>305</v>
      </c>
      <c r="E8" s="144">
        <f t="shared" si="0"/>
        <v>5.4</v>
      </c>
      <c r="F8" s="144">
        <f t="shared" si="0"/>
        <v>5.4</v>
      </c>
      <c r="G8" s="144">
        <f aca="true" t="shared" si="1" ref="G8:G15">SUM(H8:I8)</f>
        <v>5.4</v>
      </c>
      <c r="H8" s="144">
        <v>5.4</v>
      </c>
      <c r="I8" s="144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  <c r="AK8" s="108"/>
      <c r="AL8" s="107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19.5" customHeight="1">
      <c r="A9" s="141" t="s">
        <v>300</v>
      </c>
      <c r="B9" s="142" t="s">
        <v>306</v>
      </c>
      <c r="C9" s="142" t="s">
        <v>302</v>
      </c>
      <c r="D9" s="143" t="s">
        <v>307</v>
      </c>
      <c r="E9" s="144">
        <f t="shared" si="0"/>
        <v>4.37</v>
      </c>
      <c r="F9" s="144">
        <f t="shared" si="0"/>
        <v>4.37</v>
      </c>
      <c r="G9" s="144">
        <f t="shared" si="1"/>
        <v>4.37</v>
      </c>
      <c r="H9" s="144">
        <v>4.37</v>
      </c>
      <c r="I9" s="144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8"/>
      <c r="AK9" s="108"/>
      <c r="AL9" s="107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19.5" customHeight="1">
      <c r="A10" s="141" t="s">
        <v>300</v>
      </c>
      <c r="B10" s="142" t="s">
        <v>308</v>
      </c>
      <c r="C10" s="142" t="s">
        <v>302</v>
      </c>
      <c r="D10" s="143" t="s">
        <v>309</v>
      </c>
      <c r="E10" s="144">
        <f t="shared" si="0"/>
        <v>24.22</v>
      </c>
      <c r="F10" s="144">
        <f t="shared" si="0"/>
        <v>24.22</v>
      </c>
      <c r="G10" s="144">
        <f t="shared" si="1"/>
        <v>24.22</v>
      </c>
      <c r="H10" s="144">
        <v>24.22</v>
      </c>
      <c r="I10" s="144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AK10" s="108"/>
      <c r="AL10" s="107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19.5" customHeight="1">
      <c r="A11" s="141" t="s">
        <v>310</v>
      </c>
      <c r="B11" s="142" t="s">
        <v>301</v>
      </c>
      <c r="C11" s="142" t="s">
        <v>302</v>
      </c>
      <c r="D11" s="143" t="s">
        <v>311</v>
      </c>
      <c r="E11" s="144">
        <f t="shared" si="0"/>
        <v>6.07</v>
      </c>
      <c r="F11" s="144">
        <f t="shared" si="0"/>
        <v>6.07</v>
      </c>
      <c r="G11" s="144">
        <f t="shared" si="1"/>
        <v>6.07</v>
      </c>
      <c r="H11" s="144">
        <v>6.07</v>
      </c>
      <c r="I11" s="144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8"/>
      <c r="AK11" s="108"/>
      <c r="AL11" s="107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19.5" customHeight="1">
      <c r="A12" s="141" t="s">
        <v>310</v>
      </c>
      <c r="B12" s="142" t="s">
        <v>269</v>
      </c>
      <c r="C12" s="142" t="s">
        <v>302</v>
      </c>
      <c r="D12" s="143" t="s">
        <v>364</v>
      </c>
      <c r="E12" s="144">
        <f t="shared" si="0"/>
        <v>5</v>
      </c>
      <c r="F12" s="144">
        <f t="shared" si="0"/>
        <v>5</v>
      </c>
      <c r="G12" s="144">
        <f t="shared" si="1"/>
        <v>5</v>
      </c>
      <c r="H12" s="144">
        <v>5</v>
      </c>
      <c r="I12" s="144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AK12" s="108"/>
      <c r="AL12" s="107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19.5" customHeight="1">
      <c r="A13" s="141" t="s">
        <v>310</v>
      </c>
      <c r="B13" s="142" t="s">
        <v>308</v>
      </c>
      <c r="C13" s="142" t="s">
        <v>302</v>
      </c>
      <c r="D13" s="143" t="s">
        <v>313</v>
      </c>
      <c r="E13" s="144">
        <f t="shared" si="0"/>
        <v>9.29</v>
      </c>
      <c r="F13" s="144">
        <f t="shared" si="0"/>
        <v>9.29</v>
      </c>
      <c r="G13" s="144">
        <f t="shared" si="1"/>
        <v>9.29</v>
      </c>
      <c r="H13" s="144">
        <v>1.29</v>
      </c>
      <c r="I13" s="144">
        <v>8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  <c r="AK13" s="108"/>
      <c r="AL13" s="107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19.5" customHeight="1">
      <c r="A14" s="141" t="s">
        <v>314</v>
      </c>
      <c r="B14" s="142" t="s">
        <v>301</v>
      </c>
      <c r="C14" s="142" t="s">
        <v>302</v>
      </c>
      <c r="D14" s="143" t="s">
        <v>315</v>
      </c>
      <c r="E14" s="144">
        <f t="shared" si="0"/>
        <v>0.16</v>
      </c>
      <c r="F14" s="144">
        <f t="shared" si="0"/>
        <v>0.16</v>
      </c>
      <c r="G14" s="144">
        <f t="shared" si="1"/>
        <v>0.16</v>
      </c>
      <c r="H14" s="144">
        <v>0.16</v>
      </c>
      <c r="I14" s="144"/>
      <c r="J14" s="107"/>
      <c r="K14" s="107"/>
      <c r="L14" s="107"/>
      <c r="M14" s="107"/>
      <c r="N14" s="107"/>
      <c r="O14" s="107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108"/>
      <c r="AK14" s="108"/>
      <c r="AL14" s="96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</row>
    <row r="15" spans="1:250" ht="19.5" customHeight="1">
      <c r="A15" s="141" t="s">
        <v>314</v>
      </c>
      <c r="B15" s="142" t="s">
        <v>312</v>
      </c>
      <c r="C15" s="142" t="s">
        <v>302</v>
      </c>
      <c r="D15" s="143" t="s">
        <v>316</v>
      </c>
      <c r="E15" s="144">
        <f t="shared" si="0"/>
        <v>3.23</v>
      </c>
      <c r="F15" s="144">
        <f t="shared" si="0"/>
        <v>3.23</v>
      </c>
      <c r="G15" s="144">
        <f t="shared" si="1"/>
        <v>3.23</v>
      </c>
      <c r="H15" s="146">
        <v>3.23</v>
      </c>
      <c r="I15" s="14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108"/>
      <c r="AK15" s="108"/>
      <c r="AL15" s="96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</row>
    <row r="16" spans="1:250" ht="19.5" customHeight="1">
      <c r="A16" s="96"/>
      <c r="B16" s="96"/>
      <c r="C16" s="96"/>
      <c r="D16" s="147" t="s">
        <v>272</v>
      </c>
      <c r="E16" s="148">
        <f>SUM(E7:E15)</f>
        <v>87.67999999999999</v>
      </c>
      <c r="F16" s="148">
        <f>SUM(F7:F15)</f>
        <v>87.67999999999999</v>
      </c>
      <c r="G16" s="148">
        <f>SUM(G7:G15)</f>
        <v>87.67999999999999</v>
      </c>
      <c r="H16" s="148">
        <f>SUM(H7:H15)</f>
        <v>79.68</v>
      </c>
      <c r="I16" s="148">
        <f>SUM(I7:I15)</f>
        <v>8</v>
      </c>
      <c r="J16" s="94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108"/>
      <c r="AK16" s="108"/>
      <c r="AL16" s="96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</row>
    <row r="17" spans="1:250" ht="19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08"/>
      <c r="AK17" s="108"/>
      <c r="AL17" s="96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</row>
    <row r="18" spans="1:250" ht="19.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108"/>
      <c r="AK18" s="108"/>
      <c r="AL18" s="96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</row>
    <row r="19" spans="1:250" ht="19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108"/>
      <c r="AK19" s="108"/>
      <c r="AL19" s="96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108"/>
      <c r="AK20" s="108"/>
      <c r="AL20" s="96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  <row r="21" spans="1:250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108"/>
      <c r="AK21" s="108"/>
      <c r="AL21" s="96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</row>
    <row r="22" spans="1:250" ht="19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08"/>
      <c r="AK22" s="108"/>
      <c r="AL22" s="96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</row>
    <row r="23" spans="1:250" ht="19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108"/>
      <c r="AK23" s="108"/>
      <c r="AL23" s="9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  <row r="24" spans="1:250" ht="19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108"/>
      <c r="AK24" s="108"/>
      <c r="AL24" s="96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</row>
    <row r="25" spans="1:250" ht="19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108"/>
      <c r="AK25" s="108"/>
      <c r="AL25" s="9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</row>
    <row r="26" spans="1:250" ht="19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08"/>
      <c r="AK26" s="108"/>
      <c r="AL26" s="96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</row>
    <row r="27" spans="1:250" ht="19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08"/>
      <c r="AK27" s="108"/>
      <c r="AL27" s="96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</row>
    <row r="28" spans="1:250" ht="19.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108"/>
      <c r="AK28" s="108"/>
      <c r="AL28" s="96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</row>
    <row r="29" spans="1:250" ht="19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08"/>
      <c r="AK29" s="108"/>
      <c r="AL29" s="96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</row>
    <row r="30" spans="1:250" ht="19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108"/>
      <c r="AK30" s="108"/>
      <c r="AL30" s="96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</row>
    <row r="31" spans="1:250" ht="19.5" customHeight="1">
      <c r="A31" s="37"/>
      <c r="B31" s="37"/>
      <c r="C31" s="37"/>
      <c r="D31" s="37"/>
      <c r="E31" s="37"/>
      <c r="F31" s="37"/>
      <c r="G31" s="4"/>
      <c r="H31" s="37"/>
      <c r="I31" s="37"/>
      <c r="J31" s="37"/>
      <c r="K31" s="37"/>
      <c r="L31" s="37"/>
      <c r="M31" s="37"/>
      <c r="N31" s="4"/>
      <c r="O31" s="37"/>
      <c r="P31" s="3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7"/>
      <c r="AG31" s="4"/>
      <c r="AH31" s="4"/>
      <c r="AI31" s="4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</row>
    <row r="32" spans="1:250" ht="19.5" customHeight="1">
      <c r="A32" s="37"/>
      <c r="B32" s="37"/>
      <c r="C32" s="37"/>
      <c r="D32" s="37"/>
      <c r="E32" s="37"/>
      <c r="F32" s="37"/>
      <c r="G32" s="4"/>
      <c r="H32" s="37"/>
      <c r="I32" s="37"/>
      <c r="J32" s="37"/>
      <c r="K32" s="37"/>
      <c r="L32" s="37"/>
      <c r="M32" s="37"/>
      <c r="N32" s="4"/>
      <c r="O32" s="37"/>
      <c r="P32" s="3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7"/>
      <c r="AG32" s="4"/>
      <c r="AH32" s="4"/>
      <c r="AI32" s="4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</row>
  </sheetData>
  <sheetProtection/>
  <mergeCells count="6"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9"/>
  <sheetViews>
    <sheetView showGridLines="0" showZero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1" sqref="D11"/>
    </sheetView>
  </sheetViews>
  <sheetFormatPr defaultColWidth="9.16015625" defaultRowHeight="12.75" customHeight="1"/>
  <cols>
    <col min="1" max="1" width="5.66015625" style="0" customWidth="1"/>
    <col min="2" max="3" width="6.1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"/>
      <c r="AH1" s="4"/>
      <c r="DG1" s="93" t="s">
        <v>166</v>
      </c>
    </row>
    <row r="2" spans="1:111" ht="19.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</row>
    <row r="3" spans="1:112" ht="19.5" customHeight="1">
      <c r="A3" s="124" t="s">
        <v>281</v>
      </c>
      <c r="B3" s="29"/>
      <c r="C3" s="29"/>
      <c r="D3" s="2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13" t="s">
        <v>93</v>
      </c>
      <c r="DH3" s="3"/>
    </row>
    <row r="4" spans="1:112" ht="19.5" customHeight="1">
      <c r="A4" s="167" t="s">
        <v>39</v>
      </c>
      <c r="B4" s="167"/>
      <c r="C4" s="167"/>
      <c r="D4" s="167"/>
      <c r="E4" s="183" t="s">
        <v>37</v>
      </c>
      <c r="F4" s="169" t="s">
        <v>95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9"/>
      <c r="T4" s="165" t="s">
        <v>120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90" t="s">
        <v>7</v>
      </c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2"/>
      <c r="BH4" s="186" t="s">
        <v>239</v>
      </c>
      <c r="BI4" s="187"/>
      <c r="BJ4" s="187"/>
      <c r="BK4" s="187"/>
      <c r="BL4" s="188"/>
      <c r="BM4" s="186" t="s">
        <v>242</v>
      </c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8"/>
      <c r="BZ4" s="186" t="s">
        <v>246</v>
      </c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8"/>
      <c r="CQ4" s="186" t="s">
        <v>247</v>
      </c>
      <c r="CR4" s="187"/>
      <c r="CS4" s="188"/>
      <c r="CT4" s="186" t="s">
        <v>250</v>
      </c>
      <c r="CU4" s="187"/>
      <c r="CV4" s="187"/>
      <c r="CW4" s="187"/>
      <c r="CX4" s="187"/>
      <c r="CY4" s="188"/>
      <c r="CZ4" s="186" t="s">
        <v>254</v>
      </c>
      <c r="DA4" s="187"/>
      <c r="DB4" s="187"/>
      <c r="DC4" s="185" t="s">
        <v>257</v>
      </c>
      <c r="DD4" s="185"/>
      <c r="DE4" s="185"/>
      <c r="DF4" s="185"/>
      <c r="DG4" s="185"/>
      <c r="DH4" s="3"/>
    </row>
    <row r="5" spans="1:112" ht="19.5" customHeight="1">
      <c r="A5" s="125" t="s">
        <v>212</v>
      </c>
      <c r="B5" s="35"/>
      <c r="C5" s="70"/>
      <c r="D5" s="182" t="s">
        <v>52</v>
      </c>
      <c r="E5" s="165"/>
      <c r="F5" s="179" t="s">
        <v>97</v>
      </c>
      <c r="G5" s="179" t="s">
        <v>163</v>
      </c>
      <c r="H5" s="179" t="s">
        <v>49</v>
      </c>
      <c r="I5" s="179" t="s">
        <v>68</v>
      </c>
      <c r="J5" s="180" t="s">
        <v>216</v>
      </c>
      <c r="K5" s="180" t="s">
        <v>217</v>
      </c>
      <c r="L5" s="180" t="s">
        <v>218</v>
      </c>
      <c r="M5" s="180" t="s">
        <v>219</v>
      </c>
      <c r="N5" s="180" t="s">
        <v>220</v>
      </c>
      <c r="O5" s="180" t="s">
        <v>221</v>
      </c>
      <c r="P5" s="180" t="s">
        <v>222</v>
      </c>
      <c r="Q5" s="181" t="s">
        <v>223</v>
      </c>
      <c r="R5" s="181" t="s">
        <v>224</v>
      </c>
      <c r="S5" s="181" t="s">
        <v>225</v>
      </c>
      <c r="T5" s="179" t="s">
        <v>97</v>
      </c>
      <c r="U5" s="179" t="s">
        <v>152</v>
      </c>
      <c r="V5" s="179" t="s">
        <v>53</v>
      </c>
      <c r="W5" s="179" t="s">
        <v>47</v>
      </c>
      <c r="X5" s="179" t="s">
        <v>94</v>
      </c>
      <c r="Y5" s="179" t="s">
        <v>180</v>
      </c>
      <c r="Z5" s="179" t="s">
        <v>130</v>
      </c>
      <c r="AA5" s="179" t="s">
        <v>66</v>
      </c>
      <c r="AB5" s="179" t="s">
        <v>19</v>
      </c>
      <c r="AC5" s="179" t="s">
        <v>133</v>
      </c>
      <c r="AD5" s="179" t="s">
        <v>57</v>
      </c>
      <c r="AE5" s="179" t="s">
        <v>23</v>
      </c>
      <c r="AF5" s="179" t="s">
        <v>175</v>
      </c>
      <c r="AG5" s="179" t="s">
        <v>46</v>
      </c>
      <c r="AH5" s="179" t="s">
        <v>135</v>
      </c>
      <c r="AI5" s="179" t="s">
        <v>103</v>
      </c>
      <c r="AJ5" s="179" t="s">
        <v>88</v>
      </c>
      <c r="AK5" s="179" t="s">
        <v>86</v>
      </c>
      <c r="AL5" s="180" t="s">
        <v>226</v>
      </c>
      <c r="AM5" s="180" t="s">
        <v>227</v>
      </c>
      <c r="AN5" s="180" t="s">
        <v>228</v>
      </c>
      <c r="AO5" s="180" t="s">
        <v>229</v>
      </c>
      <c r="AP5" s="180" t="s">
        <v>230</v>
      </c>
      <c r="AQ5" s="180" t="s">
        <v>231</v>
      </c>
      <c r="AR5" s="180" t="s">
        <v>232</v>
      </c>
      <c r="AS5" s="180" t="s">
        <v>233</v>
      </c>
      <c r="AT5" s="180" t="s">
        <v>234</v>
      </c>
      <c r="AU5" s="180" t="s">
        <v>235</v>
      </c>
      <c r="AV5" s="165" t="s">
        <v>97</v>
      </c>
      <c r="AW5" s="165" t="s">
        <v>9</v>
      </c>
      <c r="AX5" s="165" t="s">
        <v>183</v>
      </c>
      <c r="AY5" s="184" t="s">
        <v>236</v>
      </c>
      <c r="AZ5" s="165" t="s">
        <v>118</v>
      </c>
      <c r="BA5" s="165" t="s">
        <v>3</v>
      </c>
      <c r="BB5" s="165" t="s">
        <v>30</v>
      </c>
      <c r="BC5" s="184" t="s">
        <v>237</v>
      </c>
      <c r="BD5" s="165" t="s">
        <v>11</v>
      </c>
      <c r="BE5" s="165" t="s">
        <v>122</v>
      </c>
      <c r="BF5" s="184" t="s">
        <v>238</v>
      </c>
      <c r="BG5" s="166" t="s">
        <v>146</v>
      </c>
      <c r="BH5" s="165" t="s">
        <v>97</v>
      </c>
      <c r="BI5" s="165" t="s">
        <v>29</v>
      </c>
      <c r="BJ5" s="165" t="s">
        <v>14</v>
      </c>
      <c r="BK5" s="184" t="s">
        <v>240</v>
      </c>
      <c r="BL5" s="184" t="s">
        <v>241</v>
      </c>
      <c r="BM5" s="165" t="s">
        <v>97</v>
      </c>
      <c r="BN5" s="165" t="s">
        <v>161</v>
      </c>
      <c r="BO5" s="165" t="s">
        <v>168</v>
      </c>
      <c r="BP5" s="165" t="s">
        <v>167</v>
      </c>
      <c r="BQ5" s="165" t="s">
        <v>2</v>
      </c>
      <c r="BR5" s="165" t="s">
        <v>172</v>
      </c>
      <c r="BS5" s="165" t="s">
        <v>17</v>
      </c>
      <c r="BT5" s="165" t="s">
        <v>91</v>
      </c>
      <c r="BU5" s="165" t="s">
        <v>145</v>
      </c>
      <c r="BV5" s="165" t="s">
        <v>124</v>
      </c>
      <c r="BW5" s="184" t="s">
        <v>243</v>
      </c>
      <c r="BX5" s="181" t="s">
        <v>244</v>
      </c>
      <c r="BY5" s="181" t="s">
        <v>245</v>
      </c>
      <c r="BZ5" s="165" t="s">
        <v>97</v>
      </c>
      <c r="CA5" s="165" t="s">
        <v>161</v>
      </c>
      <c r="CB5" s="165" t="s">
        <v>168</v>
      </c>
      <c r="CC5" s="165" t="s">
        <v>167</v>
      </c>
      <c r="CD5" s="165" t="s">
        <v>2</v>
      </c>
      <c r="CE5" s="165" t="s">
        <v>172</v>
      </c>
      <c r="CF5" s="165" t="s">
        <v>17</v>
      </c>
      <c r="CG5" s="165" t="s">
        <v>91</v>
      </c>
      <c r="CH5" s="165" t="s">
        <v>116</v>
      </c>
      <c r="CI5" s="165" t="s">
        <v>87</v>
      </c>
      <c r="CJ5" s="165" t="s">
        <v>55</v>
      </c>
      <c r="CK5" s="165" t="s">
        <v>50</v>
      </c>
      <c r="CL5" s="165" t="s">
        <v>145</v>
      </c>
      <c r="CM5" s="165" t="s">
        <v>124</v>
      </c>
      <c r="CN5" s="184" t="s">
        <v>243</v>
      </c>
      <c r="CO5" s="181" t="s">
        <v>244</v>
      </c>
      <c r="CP5" s="165" t="s">
        <v>25</v>
      </c>
      <c r="CQ5" s="165" t="s">
        <v>97</v>
      </c>
      <c r="CR5" s="184" t="s">
        <v>248</v>
      </c>
      <c r="CS5" s="184" t="s">
        <v>249</v>
      </c>
      <c r="CT5" s="165" t="s">
        <v>97</v>
      </c>
      <c r="CU5" s="184" t="s">
        <v>248</v>
      </c>
      <c r="CV5" s="184" t="s">
        <v>251</v>
      </c>
      <c r="CW5" s="184" t="s">
        <v>252</v>
      </c>
      <c r="CX5" s="184" t="s">
        <v>253</v>
      </c>
      <c r="CY5" s="181" t="s">
        <v>249</v>
      </c>
      <c r="CZ5" s="165" t="s">
        <v>97</v>
      </c>
      <c r="DA5" s="184" t="s">
        <v>255</v>
      </c>
      <c r="DB5" s="184" t="s">
        <v>256</v>
      </c>
      <c r="DC5" s="184" t="s">
        <v>258</v>
      </c>
      <c r="DD5" s="165" t="s">
        <v>114</v>
      </c>
      <c r="DE5" s="184" t="s">
        <v>259</v>
      </c>
      <c r="DF5" s="184" t="s">
        <v>260</v>
      </c>
      <c r="DG5" s="165" t="s">
        <v>5</v>
      </c>
      <c r="DH5" s="3"/>
    </row>
    <row r="6" spans="1:112" ht="39" customHeight="1">
      <c r="A6" s="19" t="s">
        <v>70</v>
      </c>
      <c r="B6" s="19" t="s">
        <v>129</v>
      </c>
      <c r="C6" s="48" t="s">
        <v>125</v>
      </c>
      <c r="D6" s="170"/>
      <c r="E6" s="166"/>
      <c r="F6" s="165"/>
      <c r="G6" s="165"/>
      <c r="H6" s="165"/>
      <c r="I6" s="165"/>
      <c r="J6" s="165"/>
      <c r="K6" s="166"/>
      <c r="L6" s="165"/>
      <c r="M6" s="165"/>
      <c r="N6" s="165"/>
      <c r="O6" s="165"/>
      <c r="P6" s="165"/>
      <c r="Q6" s="180"/>
      <c r="R6" s="180"/>
      <c r="S6" s="180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6"/>
      <c r="AM6" s="166"/>
      <c r="AN6" s="166"/>
      <c r="AO6" s="166"/>
      <c r="AP6" s="166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79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80"/>
      <c r="BY6" s="180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80"/>
      <c r="CP6" s="165"/>
      <c r="CQ6" s="165"/>
      <c r="CR6" s="165"/>
      <c r="CS6" s="165"/>
      <c r="CT6" s="165"/>
      <c r="CU6" s="165"/>
      <c r="CV6" s="165"/>
      <c r="CW6" s="165"/>
      <c r="CX6" s="165"/>
      <c r="CY6" s="180"/>
      <c r="CZ6" s="165"/>
      <c r="DA6" s="165"/>
      <c r="DB6" s="165"/>
      <c r="DC6" s="165"/>
      <c r="DD6" s="165"/>
      <c r="DE6" s="165"/>
      <c r="DF6" s="165"/>
      <c r="DG6" s="165"/>
      <c r="DH6" s="3"/>
    </row>
    <row r="7" spans="1:112" ht="19.5" customHeight="1">
      <c r="A7" s="141" t="s">
        <v>282</v>
      </c>
      <c r="B7" s="141" t="s">
        <v>283</v>
      </c>
      <c r="C7" s="142" t="s">
        <v>284</v>
      </c>
      <c r="D7" s="141" t="s">
        <v>317</v>
      </c>
      <c r="E7" s="133">
        <f>F7+T7+AV7</f>
        <v>66.58</v>
      </c>
      <c r="F7" s="133">
        <f>SUM(G7:S7)</f>
        <v>54.22</v>
      </c>
      <c r="G7" s="133">
        <v>8.63</v>
      </c>
      <c r="H7" s="133">
        <v>20.59</v>
      </c>
      <c r="I7" s="133">
        <v>0.72</v>
      </c>
      <c r="J7" s="133"/>
      <c r="K7" s="133"/>
      <c r="L7" s="133"/>
      <c r="M7" s="133"/>
      <c r="N7" s="133"/>
      <c r="O7" s="133"/>
      <c r="P7" s="133">
        <v>0.06</v>
      </c>
      <c r="Q7" s="133"/>
      <c r="R7" s="133"/>
      <c r="S7" s="133">
        <v>24.22</v>
      </c>
      <c r="T7" s="133">
        <f>SUM(U7:AU7)</f>
        <v>12.36</v>
      </c>
      <c r="U7" s="133">
        <v>0.48</v>
      </c>
      <c r="V7" s="133"/>
      <c r="W7" s="133"/>
      <c r="X7" s="133"/>
      <c r="Y7" s="133">
        <v>0.1</v>
      </c>
      <c r="Z7" s="133">
        <v>0.13</v>
      </c>
      <c r="AA7" s="133">
        <v>1.75</v>
      </c>
      <c r="AB7" s="160"/>
      <c r="AC7" s="133"/>
      <c r="AD7" s="133">
        <v>0.65</v>
      </c>
      <c r="AE7" s="133"/>
      <c r="AF7" s="133"/>
      <c r="AG7" s="133"/>
      <c r="AH7" s="133"/>
      <c r="AI7" s="133"/>
      <c r="AJ7" s="133">
        <v>5</v>
      </c>
      <c r="AK7" s="133"/>
      <c r="AL7" s="133"/>
      <c r="AM7" s="133"/>
      <c r="AN7" s="133"/>
      <c r="AO7" s="133"/>
      <c r="AP7" s="133">
        <v>0.9</v>
      </c>
      <c r="AQ7" s="133">
        <v>0.26</v>
      </c>
      <c r="AR7" s="133"/>
      <c r="AS7" s="133">
        <v>1.8</v>
      </c>
      <c r="AT7" s="133"/>
      <c r="AU7" s="133">
        <v>1.29</v>
      </c>
      <c r="AV7" s="133">
        <f>SUM(AW7:BG7)</f>
        <v>0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3"/>
    </row>
    <row r="8" spans="1:112" ht="19.5" customHeight="1">
      <c r="A8" s="141" t="s">
        <v>282</v>
      </c>
      <c r="B8" s="141" t="s">
        <v>283</v>
      </c>
      <c r="C8" s="142" t="s">
        <v>276</v>
      </c>
      <c r="D8" s="141" t="s">
        <v>273</v>
      </c>
      <c r="E8" s="133">
        <f aca="true" t="shared" si="0" ref="E8:E13">F8+T8+AV8</f>
        <v>8</v>
      </c>
      <c r="F8" s="133">
        <f aca="true" t="shared" si="1" ref="F8:F13">SUM(G8:S8)</f>
        <v>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>
        <f aca="true" t="shared" si="2" ref="T8:T13">SUM(U8:AU8)</f>
        <v>8</v>
      </c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>
        <v>8</v>
      </c>
      <c r="AV8" s="133">
        <f aca="true" t="shared" si="3" ref="AV8:AV13">SUM(AW8:BG8)</f>
        <v>0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10"/>
    </row>
    <row r="9" spans="1:112" ht="19.5" customHeight="1">
      <c r="A9" s="141" t="s">
        <v>287</v>
      </c>
      <c r="B9" s="141" t="s">
        <v>288</v>
      </c>
      <c r="C9" s="142" t="s">
        <v>265</v>
      </c>
      <c r="D9" s="141" t="s">
        <v>365</v>
      </c>
      <c r="E9" s="133">
        <f t="shared" si="0"/>
        <v>3.23</v>
      </c>
      <c r="F9" s="133">
        <f t="shared" si="1"/>
        <v>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>
        <f t="shared" si="2"/>
        <v>0</v>
      </c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>
        <f t="shared" si="3"/>
        <v>3.23</v>
      </c>
      <c r="AW9" s="133"/>
      <c r="AX9" s="133">
        <v>3.23</v>
      </c>
      <c r="AY9" s="133"/>
      <c r="AZ9" s="133"/>
      <c r="BA9" s="133"/>
      <c r="BB9" s="133"/>
      <c r="BC9" s="133"/>
      <c r="BD9" s="133"/>
      <c r="BE9" s="133"/>
      <c r="BF9" s="133"/>
      <c r="BG9" s="133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10"/>
    </row>
    <row r="10" spans="1:112" ht="19.5" customHeight="1">
      <c r="A10" s="141" t="s">
        <v>287</v>
      </c>
      <c r="B10" s="141" t="s">
        <v>288</v>
      </c>
      <c r="C10" s="142" t="s">
        <v>288</v>
      </c>
      <c r="D10" s="141" t="s">
        <v>274</v>
      </c>
      <c r="E10" s="133">
        <f t="shared" si="0"/>
        <v>2.93</v>
      </c>
      <c r="F10" s="133">
        <f t="shared" si="1"/>
        <v>2.93</v>
      </c>
      <c r="G10" s="133"/>
      <c r="H10" s="133"/>
      <c r="I10" s="133"/>
      <c r="J10" s="133"/>
      <c r="K10" s="133"/>
      <c r="L10" s="133">
        <v>2.93</v>
      </c>
      <c r="M10" s="133"/>
      <c r="N10" s="133"/>
      <c r="O10" s="133"/>
      <c r="P10" s="133"/>
      <c r="Q10" s="133"/>
      <c r="R10" s="133"/>
      <c r="S10" s="133"/>
      <c r="T10" s="133">
        <f t="shared" si="2"/>
        <v>0</v>
      </c>
      <c r="U10" s="161"/>
      <c r="V10" s="161"/>
      <c r="W10" s="161"/>
      <c r="X10" s="161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>
        <f t="shared" si="3"/>
        <v>0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10"/>
    </row>
    <row r="11" spans="1:112" ht="19.5" customHeight="1">
      <c r="A11" s="141" t="s">
        <v>290</v>
      </c>
      <c r="B11" s="141" t="s">
        <v>291</v>
      </c>
      <c r="C11" s="142" t="s">
        <v>284</v>
      </c>
      <c r="D11" s="141" t="s">
        <v>318</v>
      </c>
      <c r="E11" s="133">
        <f t="shared" si="0"/>
        <v>2.25</v>
      </c>
      <c r="F11" s="133">
        <f t="shared" si="1"/>
        <v>2.25</v>
      </c>
      <c r="G11" s="133"/>
      <c r="H11" s="133"/>
      <c r="I11" s="133"/>
      <c r="J11" s="133"/>
      <c r="K11" s="133"/>
      <c r="L11" s="133"/>
      <c r="M11" s="133"/>
      <c r="N11" s="133">
        <v>2.25</v>
      </c>
      <c r="O11" s="133"/>
      <c r="P11" s="133"/>
      <c r="Q11" s="133"/>
      <c r="R11" s="133"/>
      <c r="S11" s="133"/>
      <c r="T11" s="133">
        <f t="shared" si="2"/>
        <v>0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>
        <f t="shared" si="3"/>
        <v>0</v>
      </c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10"/>
    </row>
    <row r="12" spans="1:112" ht="19.5" customHeight="1">
      <c r="A12" s="141" t="s">
        <v>290</v>
      </c>
      <c r="B12" s="141" t="s">
        <v>291</v>
      </c>
      <c r="C12" s="142" t="s">
        <v>293</v>
      </c>
      <c r="D12" s="141" t="s">
        <v>319</v>
      </c>
      <c r="E12" s="133">
        <f t="shared" si="0"/>
        <v>0.32</v>
      </c>
      <c r="F12" s="133">
        <f t="shared" si="1"/>
        <v>0.16</v>
      </c>
      <c r="G12" s="133"/>
      <c r="H12" s="133"/>
      <c r="I12" s="133"/>
      <c r="J12" s="133"/>
      <c r="K12" s="133"/>
      <c r="L12" s="133"/>
      <c r="M12" s="133"/>
      <c r="N12" s="133"/>
      <c r="O12" s="133">
        <v>0.16</v>
      </c>
      <c r="P12" s="133"/>
      <c r="Q12" s="133"/>
      <c r="R12" s="133"/>
      <c r="S12" s="133"/>
      <c r="T12" s="133">
        <f t="shared" si="2"/>
        <v>0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>
        <f t="shared" si="3"/>
        <v>0.16</v>
      </c>
      <c r="AW12" s="133"/>
      <c r="AX12" s="133"/>
      <c r="AY12" s="133"/>
      <c r="AZ12" s="133"/>
      <c r="BA12" s="133"/>
      <c r="BB12" s="133"/>
      <c r="BC12" s="133">
        <v>0.16</v>
      </c>
      <c r="BD12" s="133"/>
      <c r="BE12" s="133"/>
      <c r="BF12" s="133"/>
      <c r="BG12" s="133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10"/>
    </row>
    <row r="13" spans="1:112" ht="19.5" customHeight="1">
      <c r="A13" s="141" t="s">
        <v>295</v>
      </c>
      <c r="B13" s="141" t="s">
        <v>296</v>
      </c>
      <c r="C13" s="142" t="s">
        <v>284</v>
      </c>
      <c r="D13" s="141" t="s">
        <v>320</v>
      </c>
      <c r="E13" s="133">
        <f t="shared" si="0"/>
        <v>4.37</v>
      </c>
      <c r="F13" s="133">
        <f t="shared" si="1"/>
        <v>4.37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>
        <v>4.37</v>
      </c>
      <c r="R13" s="133"/>
      <c r="S13" s="133"/>
      <c r="T13" s="133">
        <f t="shared" si="2"/>
        <v>0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>
        <f t="shared" si="3"/>
        <v>0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10"/>
    </row>
    <row r="14" spans="1:112" ht="19.5" customHeight="1">
      <c r="A14" s="94"/>
      <c r="B14" s="94"/>
      <c r="C14" s="94"/>
      <c r="D14" s="149" t="s">
        <v>275</v>
      </c>
      <c r="E14" s="133">
        <f aca="true" t="shared" si="4" ref="E14:AJ14">SUM(E7:E13)</f>
        <v>87.68</v>
      </c>
      <c r="F14" s="133">
        <f t="shared" si="4"/>
        <v>63.92999999999999</v>
      </c>
      <c r="G14" s="133">
        <f t="shared" si="4"/>
        <v>8.63</v>
      </c>
      <c r="H14" s="133">
        <f t="shared" si="4"/>
        <v>20.59</v>
      </c>
      <c r="I14" s="133">
        <f t="shared" si="4"/>
        <v>0.72</v>
      </c>
      <c r="J14" s="133">
        <f t="shared" si="4"/>
        <v>0</v>
      </c>
      <c r="K14" s="133">
        <f t="shared" si="4"/>
        <v>0</v>
      </c>
      <c r="L14" s="133">
        <f t="shared" si="4"/>
        <v>2.93</v>
      </c>
      <c r="M14" s="133">
        <f t="shared" si="4"/>
        <v>0</v>
      </c>
      <c r="N14" s="133">
        <f t="shared" si="4"/>
        <v>2.25</v>
      </c>
      <c r="O14" s="133">
        <f t="shared" si="4"/>
        <v>0.16</v>
      </c>
      <c r="P14" s="133">
        <f t="shared" si="4"/>
        <v>0.06</v>
      </c>
      <c r="Q14" s="133">
        <f t="shared" si="4"/>
        <v>4.37</v>
      </c>
      <c r="R14" s="133">
        <f t="shared" si="4"/>
        <v>0</v>
      </c>
      <c r="S14" s="133">
        <f t="shared" si="4"/>
        <v>24.22</v>
      </c>
      <c r="T14" s="133">
        <f t="shared" si="4"/>
        <v>20.36</v>
      </c>
      <c r="U14" s="133">
        <f t="shared" si="4"/>
        <v>0.48</v>
      </c>
      <c r="V14" s="133">
        <f t="shared" si="4"/>
        <v>0</v>
      </c>
      <c r="W14" s="133">
        <f t="shared" si="4"/>
        <v>0</v>
      </c>
      <c r="X14" s="133">
        <f t="shared" si="4"/>
        <v>0</v>
      </c>
      <c r="Y14" s="133">
        <f t="shared" si="4"/>
        <v>0.1</v>
      </c>
      <c r="Z14" s="133">
        <f t="shared" si="4"/>
        <v>0.13</v>
      </c>
      <c r="AA14" s="133">
        <f t="shared" si="4"/>
        <v>1.75</v>
      </c>
      <c r="AB14" s="133">
        <f t="shared" si="4"/>
        <v>0</v>
      </c>
      <c r="AC14" s="133">
        <f t="shared" si="4"/>
        <v>0</v>
      </c>
      <c r="AD14" s="133">
        <f t="shared" si="4"/>
        <v>0.65</v>
      </c>
      <c r="AE14" s="133">
        <f t="shared" si="4"/>
        <v>0</v>
      </c>
      <c r="AF14" s="133">
        <f t="shared" si="4"/>
        <v>0</v>
      </c>
      <c r="AG14" s="133">
        <f t="shared" si="4"/>
        <v>0</v>
      </c>
      <c r="AH14" s="133">
        <f t="shared" si="4"/>
        <v>0</v>
      </c>
      <c r="AI14" s="133">
        <f t="shared" si="4"/>
        <v>0</v>
      </c>
      <c r="AJ14" s="133">
        <f t="shared" si="4"/>
        <v>5</v>
      </c>
      <c r="AK14" s="133">
        <f aca="true" t="shared" si="5" ref="AK14:BG14">SUM(AK7:AK13)</f>
        <v>0</v>
      </c>
      <c r="AL14" s="133">
        <f t="shared" si="5"/>
        <v>0</v>
      </c>
      <c r="AM14" s="133">
        <f t="shared" si="5"/>
        <v>0</v>
      </c>
      <c r="AN14" s="133">
        <f t="shared" si="5"/>
        <v>0</v>
      </c>
      <c r="AO14" s="133">
        <f t="shared" si="5"/>
        <v>0</v>
      </c>
      <c r="AP14" s="133">
        <f t="shared" si="5"/>
        <v>0.9</v>
      </c>
      <c r="AQ14" s="133">
        <f t="shared" si="5"/>
        <v>0.26</v>
      </c>
      <c r="AR14" s="133">
        <f t="shared" si="5"/>
        <v>0</v>
      </c>
      <c r="AS14" s="133">
        <f t="shared" si="5"/>
        <v>1.8</v>
      </c>
      <c r="AT14" s="133">
        <f t="shared" si="5"/>
        <v>0</v>
      </c>
      <c r="AU14" s="133">
        <f t="shared" si="5"/>
        <v>9.29</v>
      </c>
      <c r="AV14" s="133">
        <f t="shared" si="5"/>
        <v>3.39</v>
      </c>
      <c r="AW14" s="133">
        <f t="shared" si="5"/>
        <v>0</v>
      </c>
      <c r="AX14" s="133">
        <f t="shared" si="5"/>
        <v>3.23</v>
      </c>
      <c r="AY14" s="133">
        <f t="shared" si="5"/>
        <v>0</v>
      </c>
      <c r="AZ14" s="133">
        <f t="shared" si="5"/>
        <v>0</v>
      </c>
      <c r="BA14" s="133">
        <f t="shared" si="5"/>
        <v>0</v>
      </c>
      <c r="BB14" s="133">
        <f t="shared" si="5"/>
        <v>0</v>
      </c>
      <c r="BC14" s="133">
        <f t="shared" si="5"/>
        <v>0.16</v>
      </c>
      <c r="BD14" s="133">
        <f t="shared" si="5"/>
        <v>0</v>
      </c>
      <c r="BE14" s="133">
        <f t="shared" si="5"/>
        <v>0</v>
      </c>
      <c r="BF14" s="133">
        <f t="shared" si="5"/>
        <v>0</v>
      </c>
      <c r="BG14" s="133">
        <f t="shared" si="5"/>
        <v>0</v>
      </c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10"/>
    </row>
    <row r="15" spans="1:112" ht="19.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10"/>
    </row>
    <row r="16" spans="1:112" ht="19.5" customHeight="1">
      <c r="A16" s="95"/>
      <c r="B16" s="95"/>
      <c r="C16" s="95"/>
      <c r="D16" s="9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10"/>
    </row>
    <row r="17" spans="1:112" ht="19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9"/>
    </row>
    <row r="18" spans="1:112" ht="19.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9"/>
    </row>
    <row r="19" spans="1:112" ht="19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9"/>
    </row>
    <row r="20" spans="1:112" ht="19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9"/>
    </row>
    <row r="21" spans="1:1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9"/>
    </row>
    <row r="22" spans="1:112" ht="19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9"/>
    </row>
    <row r="23" spans="1:112" ht="19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9"/>
    </row>
    <row r="24" spans="1:112" ht="19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9"/>
    </row>
    <row r="25" spans="1:112" ht="19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9"/>
    </row>
    <row r="26" spans="1:112" ht="19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9"/>
    </row>
    <row r="27" spans="1:112" ht="19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9"/>
    </row>
    <row r="28" spans="1:112" ht="19.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9"/>
    </row>
    <row r="29" spans="1:112" ht="19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9"/>
    </row>
  </sheetData>
  <sheetProtection/>
  <mergeCells count="119">
    <mergeCell ref="BM4:BY4"/>
    <mergeCell ref="BV5:BV6"/>
    <mergeCell ref="BW5:BW6"/>
    <mergeCell ref="BP5:BP6"/>
    <mergeCell ref="BQ5:BQ6"/>
    <mergeCell ref="BR5:BR6"/>
    <mergeCell ref="BO5:BO6"/>
    <mergeCell ref="BM5:BM6"/>
    <mergeCell ref="BN5:BN6"/>
    <mergeCell ref="F4:S4"/>
    <mergeCell ref="T4:AU4"/>
    <mergeCell ref="BH5:BH6"/>
    <mergeCell ref="AJ5:AJ6"/>
    <mergeCell ref="AK5:AK6"/>
    <mergeCell ref="AV4:BG4"/>
    <mergeCell ref="BH4:BL4"/>
    <mergeCell ref="BK5:BK6"/>
    <mergeCell ref="BL5:BL6"/>
    <mergeCell ref="BG5:BG6"/>
    <mergeCell ref="CR5:CR6"/>
    <mergeCell ref="CS5:CS6"/>
    <mergeCell ref="CO5:CO6"/>
    <mergeCell ref="BZ4:CP4"/>
    <mergeCell ref="CT4:CY4"/>
    <mergeCell ref="CZ4:DB4"/>
    <mergeCell ref="CQ4:CS4"/>
    <mergeCell ref="CK5:CK6"/>
    <mergeCell ref="CL5:CL6"/>
    <mergeCell ref="CM5:CM6"/>
    <mergeCell ref="A4:D4"/>
    <mergeCell ref="K5:K6"/>
    <mergeCell ref="AP5:AP6"/>
    <mergeCell ref="AO5:AO6"/>
    <mergeCell ref="AN5:AN6"/>
    <mergeCell ref="AH5:AH6"/>
    <mergeCell ref="AI5:AI6"/>
    <mergeCell ref="AF5:AF6"/>
    <mergeCell ref="AG5:AG6"/>
    <mergeCell ref="AA5:AA6"/>
    <mergeCell ref="DG5:DG6"/>
    <mergeCell ref="CZ5:CZ6"/>
    <mergeCell ref="DA5:DA6"/>
    <mergeCell ref="DB5:DB6"/>
    <mergeCell ref="DC5:DC6"/>
    <mergeCell ref="DD5:DD6"/>
    <mergeCell ref="DE5:DE6"/>
    <mergeCell ref="DF5:DF6"/>
    <mergeCell ref="CY5:CY6"/>
    <mergeCell ref="CV5:CV6"/>
    <mergeCell ref="CW5:CW6"/>
    <mergeCell ref="CX5:CX6"/>
    <mergeCell ref="CT5:CT6"/>
    <mergeCell ref="CU5:CU6"/>
    <mergeCell ref="BZ5:BZ6"/>
    <mergeCell ref="CA5:CA6"/>
    <mergeCell ref="CB5:CB6"/>
    <mergeCell ref="BS5:BS6"/>
    <mergeCell ref="BT5:BT6"/>
    <mergeCell ref="BU5:BU6"/>
    <mergeCell ref="BX5:BX6"/>
    <mergeCell ref="BY5:BY6"/>
    <mergeCell ref="CN5:CN6"/>
    <mergeCell ref="CP5:CP6"/>
    <mergeCell ref="CD5:CD6"/>
    <mergeCell ref="CE5:CE6"/>
    <mergeCell ref="CF5:CF6"/>
    <mergeCell ref="CG5:CG6"/>
    <mergeCell ref="CH5:CH6"/>
    <mergeCell ref="CI5:CI6"/>
    <mergeCell ref="CJ5:CJ6"/>
    <mergeCell ref="CQ5:CQ6"/>
    <mergeCell ref="DC4:DG4"/>
    <mergeCell ref="BB5:BB6"/>
    <mergeCell ref="BC5:BC6"/>
    <mergeCell ref="BD5:BD6"/>
    <mergeCell ref="BE5:BE6"/>
    <mergeCell ref="BF5:BF6"/>
    <mergeCell ref="BI5:BI6"/>
    <mergeCell ref="BJ5:BJ6"/>
    <mergeCell ref="CC5:CC6"/>
    <mergeCell ref="AZ5:AZ6"/>
    <mergeCell ref="BA5:BA6"/>
    <mergeCell ref="AS5:AS6"/>
    <mergeCell ref="AT5:AT6"/>
    <mergeCell ref="AU5:AU6"/>
    <mergeCell ref="AV5:AV6"/>
    <mergeCell ref="AW5:AW6"/>
    <mergeCell ref="AX5:AX6"/>
    <mergeCell ref="AY5:AY6"/>
    <mergeCell ref="AQ5:AQ6"/>
    <mergeCell ref="AR5:AR6"/>
    <mergeCell ref="AM5:AM6"/>
    <mergeCell ref="AL5:AL6"/>
    <mergeCell ref="AC5:AC6"/>
    <mergeCell ref="AD5:AD6"/>
    <mergeCell ref="AE5:AE6"/>
    <mergeCell ref="H5:H6"/>
    <mergeCell ref="I5:I6"/>
    <mergeCell ref="J5:J6"/>
    <mergeCell ref="L5:L6"/>
    <mergeCell ref="M5:M6"/>
    <mergeCell ref="AB5:AB6"/>
    <mergeCell ref="N5:N6"/>
    <mergeCell ref="P5:P6"/>
    <mergeCell ref="Q5:Q6"/>
    <mergeCell ref="R5:R6"/>
    <mergeCell ref="S5:S6"/>
    <mergeCell ref="D5:D6"/>
    <mergeCell ref="E4:E6"/>
    <mergeCell ref="O5:O6"/>
    <mergeCell ref="F5:F6"/>
    <mergeCell ref="G5:G6"/>
    <mergeCell ref="Y5:Y6"/>
    <mergeCell ref="Z5:Z6"/>
    <mergeCell ref="T5:T6"/>
    <mergeCell ref="U5:U6"/>
    <mergeCell ref="V5:V6"/>
    <mergeCell ref="W5:W6"/>
    <mergeCell ref="X5:X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F28" sqref="F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2"/>
      <c r="B1" s="12"/>
      <c r="C1" s="17"/>
      <c r="D1" s="12"/>
      <c r="E1" s="12"/>
      <c r="F1" s="14" t="s">
        <v>132</v>
      </c>
      <c r="G1" s="1"/>
    </row>
    <row r="2" spans="1:7" ht="25.5" customHeight="1">
      <c r="A2" s="27" t="s">
        <v>106</v>
      </c>
      <c r="B2" s="23"/>
      <c r="C2" s="23"/>
      <c r="D2" s="23"/>
      <c r="E2" s="23"/>
      <c r="F2" s="23"/>
      <c r="G2" s="1"/>
    </row>
    <row r="3" spans="1:7" ht="19.5" customHeight="1">
      <c r="A3" s="126" t="s">
        <v>281</v>
      </c>
      <c r="B3" s="28"/>
      <c r="C3" s="28"/>
      <c r="D3" s="16"/>
      <c r="E3" s="16"/>
      <c r="F3" s="13" t="s">
        <v>93</v>
      </c>
      <c r="G3" s="1"/>
    </row>
    <row r="4" spans="1:7" ht="19.5" customHeight="1">
      <c r="A4" s="43" t="s">
        <v>75</v>
      </c>
      <c r="B4" s="43"/>
      <c r="C4" s="71"/>
      <c r="D4" s="165" t="s">
        <v>15</v>
      </c>
      <c r="E4" s="165"/>
      <c r="F4" s="165"/>
      <c r="G4" s="1"/>
    </row>
    <row r="5" spans="1:7" ht="19.5" customHeight="1">
      <c r="A5" s="125" t="s">
        <v>261</v>
      </c>
      <c r="B5" s="61"/>
      <c r="C5" s="165" t="s">
        <v>52</v>
      </c>
      <c r="D5" s="165" t="s">
        <v>37</v>
      </c>
      <c r="E5" s="167" t="s">
        <v>45</v>
      </c>
      <c r="F5" s="193" t="s">
        <v>102</v>
      </c>
      <c r="G5" s="1"/>
    </row>
    <row r="6" spans="1:7" ht="33.75" customHeight="1">
      <c r="A6" s="19" t="s">
        <v>70</v>
      </c>
      <c r="B6" s="48" t="s">
        <v>129</v>
      </c>
      <c r="C6" s="166"/>
      <c r="D6" s="166"/>
      <c r="E6" s="168"/>
      <c r="F6" s="194"/>
      <c r="G6" s="1"/>
    </row>
    <row r="7" spans="1:7" ht="19.5" customHeight="1">
      <c r="A7" s="101">
        <v>301</v>
      </c>
      <c r="B7" s="150" t="s">
        <v>265</v>
      </c>
      <c r="C7" s="113" t="s">
        <v>321</v>
      </c>
      <c r="D7" s="137">
        <f>SUM(E7:F7)</f>
        <v>8.63</v>
      </c>
      <c r="E7" s="137">
        <v>8.63</v>
      </c>
      <c r="F7" s="137"/>
      <c r="G7" s="1"/>
    </row>
    <row r="8" spans="1:7" ht="19.5" customHeight="1">
      <c r="A8" s="101">
        <v>301</v>
      </c>
      <c r="B8" s="150" t="s">
        <v>266</v>
      </c>
      <c r="C8" s="113" t="s">
        <v>322</v>
      </c>
      <c r="D8" s="137">
        <f aca="true" t="shared" si="0" ref="D8:D29">SUM(E8:F8)</f>
        <v>20.59</v>
      </c>
      <c r="E8" s="137">
        <v>20.59</v>
      </c>
      <c r="F8" s="137"/>
      <c r="G8" s="11"/>
    </row>
    <row r="9" spans="1:7" ht="19.5" customHeight="1">
      <c r="A9" s="101">
        <v>301</v>
      </c>
      <c r="B9" s="150" t="s">
        <v>267</v>
      </c>
      <c r="C9" s="113" t="s">
        <v>323</v>
      </c>
      <c r="D9" s="137">
        <f t="shared" si="0"/>
        <v>0.72</v>
      </c>
      <c r="E9" s="137">
        <v>0.72</v>
      </c>
      <c r="F9" s="137"/>
      <c r="G9" s="11"/>
    </row>
    <row r="10" spans="1:7" ht="19.5" customHeight="1">
      <c r="A10" s="101">
        <v>301</v>
      </c>
      <c r="B10" s="150" t="s">
        <v>324</v>
      </c>
      <c r="C10" s="113" t="s">
        <v>325</v>
      </c>
      <c r="D10" s="137">
        <f>SUM(E10:F10)</f>
        <v>0</v>
      </c>
      <c r="E10" s="137"/>
      <c r="F10" s="137"/>
      <c r="G10" s="11"/>
    </row>
    <row r="11" spans="1:7" ht="19.5" customHeight="1">
      <c r="A11" s="101">
        <v>301</v>
      </c>
      <c r="B11" s="150" t="s">
        <v>270</v>
      </c>
      <c r="C11" s="113" t="s">
        <v>326</v>
      </c>
      <c r="D11" s="137">
        <f t="shared" si="0"/>
        <v>2.93</v>
      </c>
      <c r="E11" s="137">
        <v>2.93</v>
      </c>
      <c r="F11" s="137"/>
      <c r="G11" s="11"/>
    </row>
    <row r="12" spans="1:7" ht="19.5" customHeight="1">
      <c r="A12" s="101">
        <v>301</v>
      </c>
      <c r="B12" s="150" t="s">
        <v>327</v>
      </c>
      <c r="C12" s="113" t="s">
        <v>328</v>
      </c>
      <c r="D12" s="137">
        <f t="shared" si="0"/>
        <v>2.25</v>
      </c>
      <c r="E12" s="137">
        <v>2.25</v>
      </c>
      <c r="F12" s="137"/>
      <c r="G12" s="11"/>
    </row>
    <row r="13" spans="1:7" ht="19.5" customHeight="1">
      <c r="A13" s="101">
        <v>301</v>
      </c>
      <c r="B13" s="150" t="s">
        <v>329</v>
      </c>
      <c r="C13" s="113" t="s">
        <v>330</v>
      </c>
      <c r="D13" s="137">
        <f t="shared" si="0"/>
        <v>0.16</v>
      </c>
      <c r="E13" s="137">
        <v>0.16</v>
      </c>
      <c r="F13" s="137"/>
      <c r="G13" s="11"/>
    </row>
    <row r="14" spans="1:7" ht="19.5" customHeight="1">
      <c r="A14" s="101">
        <v>301</v>
      </c>
      <c r="B14" s="150" t="s">
        <v>331</v>
      </c>
      <c r="C14" s="113" t="s">
        <v>332</v>
      </c>
      <c r="D14" s="137">
        <f t="shared" si="0"/>
        <v>0.06</v>
      </c>
      <c r="E14" s="137">
        <v>0.06</v>
      </c>
      <c r="F14" s="137"/>
      <c r="G14" s="11"/>
    </row>
    <row r="15" spans="1:7" ht="19.5" customHeight="1">
      <c r="A15" s="101">
        <v>301</v>
      </c>
      <c r="B15" s="150" t="s">
        <v>333</v>
      </c>
      <c r="C15" s="113" t="s">
        <v>334</v>
      </c>
      <c r="D15" s="137">
        <f t="shared" si="0"/>
        <v>4.37</v>
      </c>
      <c r="E15" s="137">
        <v>4.37</v>
      </c>
      <c r="F15" s="137"/>
      <c r="G15" s="11"/>
    </row>
    <row r="16" spans="1:7" ht="19.5" customHeight="1">
      <c r="A16" s="101">
        <v>301</v>
      </c>
      <c r="B16" s="150" t="s">
        <v>268</v>
      </c>
      <c r="C16" s="113" t="s">
        <v>335</v>
      </c>
      <c r="D16" s="137">
        <f t="shared" si="0"/>
        <v>24.22</v>
      </c>
      <c r="E16" s="137">
        <v>24.22</v>
      </c>
      <c r="F16" s="137"/>
      <c r="G16" s="11"/>
    </row>
    <row r="17" spans="1:7" ht="19.5" customHeight="1">
      <c r="A17" s="101">
        <v>302</v>
      </c>
      <c r="B17" s="150" t="s">
        <v>265</v>
      </c>
      <c r="C17" s="113" t="s">
        <v>336</v>
      </c>
      <c r="D17" s="137">
        <f t="shared" si="0"/>
        <v>0.48</v>
      </c>
      <c r="E17" s="137"/>
      <c r="F17" s="137">
        <v>0.48</v>
      </c>
      <c r="G17" s="11"/>
    </row>
    <row r="18" spans="1:7" ht="19.5" customHeight="1">
      <c r="A18" s="101">
        <v>302</v>
      </c>
      <c r="B18" s="150" t="s">
        <v>271</v>
      </c>
      <c r="C18" s="113" t="s">
        <v>337</v>
      </c>
      <c r="D18" s="137">
        <f t="shared" si="0"/>
        <v>0.1</v>
      </c>
      <c r="E18" s="137"/>
      <c r="F18" s="137">
        <v>0.1</v>
      </c>
      <c r="G18" s="11"/>
    </row>
    <row r="19" spans="1:7" ht="19.5" customHeight="1">
      <c r="A19" s="101">
        <v>302</v>
      </c>
      <c r="B19" s="150" t="s">
        <v>269</v>
      </c>
      <c r="C19" s="113" t="s">
        <v>338</v>
      </c>
      <c r="D19" s="137">
        <f t="shared" si="0"/>
        <v>0.13</v>
      </c>
      <c r="E19" s="137"/>
      <c r="F19" s="137">
        <v>0.13</v>
      </c>
      <c r="G19" s="11"/>
    </row>
    <row r="20" spans="1:7" ht="19.5" customHeight="1">
      <c r="A20" s="101">
        <v>302</v>
      </c>
      <c r="B20" s="150" t="s">
        <v>324</v>
      </c>
      <c r="C20" s="113" t="s">
        <v>339</v>
      </c>
      <c r="D20" s="137">
        <f t="shared" si="0"/>
        <v>1.75</v>
      </c>
      <c r="E20" s="137"/>
      <c r="F20" s="137">
        <v>1.75</v>
      </c>
      <c r="G20" s="11"/>
    </row>
    <row r="21" spans="1:7" ht="19.5" customHeight="1">
      <c r="A21" s="101">
        <v>302</v>
      </c>
      <c r="B21" s="150" t="s">
        <v>329</v>
      </c>
      <c r="C21" s="113" t="s">
        <v>340</v>
      </c>
      <c r="D21" s="137">
        <f t="shared" si="0"/>
        <v>0.65</v>
      </c>
      <c r="E21" s="137"/>
      <c r="F21" s="137">
        <v>0.65</v>
      </c>
      <c r="G21" s="11"/>
    </row>
    <row r="22" spans="1:7" ht="19.5" customHeight="1">
      <c r="A22" s="101">
        <v>302</v>
      </c>
      <c r="B22" s="150" t="s">
        <v>341</v>
      </c>
      <c r="C22" s="113" t="s">
        <v>342</v>
      </c>
      <c r="D22" s="137">
        <f t="shared" si="0"/>
        <v>5</v>
      </c>
      <c r="E22" s="137"/>
      <c r="F22" s="137">
        <v>5</v>
      </c>
      <c r="G22" s="11"/>
    </row>
    <row r="23" spans="1:7" ht="19.5" customHeight="1">
      <c r="A23" s="101">
        <v>302</v>
      </c>
      <c r="B23" s="150" t="s">
        <v>343</v>
      </c>
      <c r="C23" s="113" t="s">
        <v>344</v>
      </c>
      <c r="D23" s="137">
        <f t="shared" si="0"/>
        <v>0.9</v>
      </c>
      <c r="E23" s="137"/>
      <c r="F23" s="137">
        <v>0.9</v>
      </c>
      <c r="G23" s="11"/>
    </row>
    <row r="24" spans="1:7" ht="19.5" customHeight="1">
      <c r="A24" s="101">
        <v>302</v>
      </c>
      <c r="B24" s="150" t="s">
        <v>345</v>
      </c>
      <c r="C24" s="113" t="s">
        <v>346</v>
      </c>
      <c r="D24" s="137">
        <f t="shared" si="0"/>
        <v>0.26</v>
      </c>
      <c r="E24" s="137"/>
      <c r="F24" s="137">
        <v>0.26</v>
      </c>
      <c r="G24" s="11"/>
    </row>
    <row r="25" spans="1:7" ht="19.5" customHeight="1">
      <c r="A25" s="101">
        <v>302</v>
      </c>
      <c r="B25" s="150" t="s">
        <v>347</v>
      </c>
      <c r="C25" s="113" t="s">
        <v>348</v>
      </c>
      <c r="D25" s="137">
        <f t="shared" si="0"/>
        <v>0</v>
      </c>
      <c r="E25" s="137"/>
      <c r="F25" s="137"/>
      <c r="G25" s="11"/>
    </row>
    <row r="26" spans="1:7" ht="19.5" customHeight="1">
      <c r="A26" s="101">
        <v>302</v>
      </c>
      <c r="B26" s="150" t="s">
        <v>349</v>
      </c>
      <c r="C26" s="113" t="s">
        <v>350</v>
      </c>
      <c r="D26" s="137">
        <f t="shared" si="0"/>
        <v>1.8</v>
      </c>
      <c r="E26" s="137"/>
      <c r="F26" s="137">
        <v>1.8</v>
      </c>
      <c r="G26" s="11"/>
    </row>
    <row r="27" spans="1:7" ht="19.5" customHeight="1">
      <c r="A27" s="101">
        <v>302</v>
      </c>
      <c r="B27" s="150" t="s">
        <v>268</v>
      </c>
      <c r="C27" s="113" t="s">
        <v>351</v>
      </c>
      <c r="D27" s="137">
        <f t="shared" si="0"/>
        <v>1.29</v>
      </c>
      <c r="E27" s="137"/>
      <c r="F27" s="137">
        <v>1.29</v>
      </c>
      <c r="G27" s="11"/>
    </row>
    <row r="28" spans="1:7" ht="19.5" customHeight="1">
      <c r="A28" s="101">
        <v>303</v>
      </c>
      <c r="B28" s="150" t="s">
        <v>266</v>
      </c>
      <c r="C28" s="113" t="s">
        <v>352</v>
      </c>
      <c r="D28" s="137">
        <f t="shared" si="0"/>
        <v>3.23</v>
      </c>
      <c r="E28" s="137"/>
      <c r="F28" s="137">
        <v>3.23</v>
      </c>
      <c r="G28" s="11"/>
    </row>
    <row r="29" spans="1:7" ht="19.5" customHeight="1">
      <c r="A29" s="101">
        <v>303</v>
      </c>
      <c r="B29" s="150" t="s">
        <v>324</v>
      </c>
      <c r="C29" s="113" t="s">
        <v>353</v>
      </c>
      <c r="D29" s="137">
        <f t="shared" si="0"/>
        <v>0.16</v>
      </c>
      <c r="E29" s="137"/>
      <c r="F29" s="137">
        <v>0.16</v>
      </c>
      <c r="G29" s="11"/>
    </row>
    <row r="30" spans="1:6" ht="18.75" customHeight="1">
      <c r="A30" s="108"/>
      <c r="B30" s="108"/>
      <c r="C30" s="151" t="s">
        <v>277</v>
      </c>
      <c r="D30" s="137">
        <f>SUM(D7:D29)</f>
        <v>79.68</v>
      </c>
      <c r="E30" s="137">
        <f>SUM(E7:E29)</f>
        <v>63.92999999999999</v>
      </c>
      <c r="F30" s="137">
        <f>SUM(F7:F29)</f>
        <v>15.75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5"/>
      <c r="B1" s="15"/>
      <c r="C1" s="15"/>
      <c r="D1" s="15"/>
      <c r="E1" s="15"/>
      <c r="F1" s="83" t="s">
        <v>179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64" t="s">
        <v>84</v>
      </c>
      <c r="B2" s="164"/>
      <c r="C2" s="164"/>
      <c r="D2" s="164"/>
      <c r="E2" s="164"/>
      <c r="F2" s="1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6" t="s">
        <v>281</v>
      </c>
      <c r="B3" s="28"/>
      <c r="C3" s="28"/>
      <c r="D3" s="28"/>
      <c r="E3" s="28"/>
      <c r="F3" s="13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7" t="s">
        <v>212</v>
      </c>
      <c r="B4" s="36"/>
      <c r="C4" s="47"/>
      <c r="D4" s="195" t="s">
        <v>73</v>
      </c>
      <c r="E4" s="169" t="s">
        <v>26</v>
      </c>
      <c r="F4" s="167" t="s">
        <v>158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9" t="s">
        <v>70</v>
      </c>
      <c r="B5" s="19" t="s">
        <v>129</v>
      </c>
      <c r="C5" s="48" t="s">
        <v>125</v>
      </c>
      <c r="D5" s="196"/>
      <c r="E5" s="170"/>
      <c r="F5" s="16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52" t="s">
        <v>354</v>
      </c>
      <c r="B6" s="152" t="s">
        <v>355</v>
      </c>
      <c r="C6" s="152" t="s">
        <v>262</v>
      </c>
      <c r="D6" s="141" t="s">
        <v>285</v>
      </c>
      <c r="E6" s="163" t="s">
        <v>356</v>
      </c>
      <c r="F6" s="15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2"/>
      <c r="B7" s="152"/>
      <c r="C7" s="152"/>
      <c r="D7" s="141"/>
      <c r="E7" s="128" t="s">
        <v>357</v>
      </c>
      <c r="F7" s="153">
        <f>SUM(F6)</f>
        <v>8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19.5" customHeight="1">
      <c r="A8" s="152"/>
      <c r="B8" s="152"/>
      <c r="C8" s="152"/>
      <c r="D8" s="141"/>
      <c r="E8" s="163"/>
      <c r="F8" s="15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152"/>
      <c r="B9" s="152"/>
      <c r="C9" s="152"/>
      <c r="D9" s="141"/>
      <c r="E9" s="163"/>
      <c r="F9" s="15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152"/>
      <c r="B10" s="152"/>
      <c r="C10" s="152"/>
      <c r="D10" s="141"/>
      <c r="E10" s="163"/>
      <c r="F10" s="15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152"/>
      <c r="B11" s="152"/>
      <c r="C11" s="152"/>
      <c r="D11" s="141"/>
      <c r="E11" s="163"/>
      <c r="F11" s="153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121"/>
      <c r="B12" s="121"/>
      <c r="C12" s="121"/>
      <c r="D12" s="122"/>
      <c r="E12" s="108"/>
      <c r="F12" s="108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121"/>
      <c r="B13" s="121"/>
      <c r="C13" s="121"/>
      <c r="D13" s="122"/>
      <c r="E13" s="122"/>
      <c r="F13" s="1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121"/>
      <c r="B14" s="121"/>
      <c r="C14" s="121"/>
      <c r="D14" s="121"/>
      <c r="E14" s="121"/>
      <c r="F14" s="1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121"/>
      <c r="B15" s="121"/>
      <c r="C15" s="121"/>
      <c r="D15" s="122"/>
      <c r="E15" s="122"/>
      <c r="F15" s="1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121"/>
      <c r="B16" s="121"/>
      <c r="C16" s="121"/>
      <c r="D16" s="122"/>
      <c r="E16" s="122"/>
      <c r="F16" s="1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121"/>
      <c r="B17" s="121"/>
      <c r="C17" s="121"/>
      <c r="D17" s="121"/>
      <c r="E17" s="121"/>
      <c r="F17" s="1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121"/>
      <c r="B18" s="121"/>
      <c r="C18" s="121"/>
      <c r="D18" s="122"/>
      <c r="E18" s="122"/>
      <c r="F18" s="1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121"/>
      <c r="B19" s="121"/>
      <c r="C19" s="121"/>
      <c r="D19" s="122"/>
      <c r="E19" s="122"/>
      <c r="F19" s="1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121"/>
      <c r="B20" s="121"/>
      <c r="C20" s="121"/>
      <c r="D20" s="121"/>
      <c r="E20" s="121"/>
      <c r="F20" s="1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121"/>
      <c r="B21" s="121"/>
      <c r="C21" s="121"/>
      <c r="D21" s="122"/>
      <c r="E21" s="122"/>
      <c r="F21" s="1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121"/>
      <c r="B22" s="121"/>
      <c r="C22" s="121"/>
      <c r="D22" s="122"/>
      <c r="E22" s="122"/>
      <c r="F22" s="1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121"/>
      <c r="B23" s="121"/>
      <c r="C23" s="121"/>
      <c r="D23" s="121"/>
      <c r="E23" s="121"/>
      <c r="F23" s="12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19.5" customHeight="1">
      <c r="A24" s="121"/>
      <c r="B24" s="121"/>
      <c r="C24" s="121"/>
      <c r="D24" s="122"/>
      <c r="E24" s="122"/>
      <c r="F24" s="1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19.5" customHeight="1">
      <c r="A25" s="121"/>
      <c r="B25" s="121"/>
      <c r="C25" s="121"/>
      <c r="D25" s="122"/>
      <c r="E25" s="122"/>
      <c r="F25" s="1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19.5" customHeight="1">
      <c r="A26" s="121"/>
      <c r="B26" s="121"/>
      <c r="C26" s="121"/>
      <c r="D26" s="121"/>
      <c r="E26" s="121"/>
      <c r="F26" s="1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19.5" customHeight="1">
      <c r="A27" s="21"/>
      <c r="B27" s="21"/>
      <c r="C27" s="21"/>
      <c r="D27" s="18"/>
      <c r="E27" s="18"/>
      <c r="F27" s="18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19.5" customHeight="1">
      <c r="A28" s="21"/>
      <c r="B28" s="21"/>
      <c r="C28" s="21"/>
      <c r="D28" s="18"/>
      <c r="E28" s="18"/>
      <c r="F28" s="1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19.5" customHeight="1">
      <c r="A29" s="21"/>
      <c r="B29" s="21"/>
      <c r="C29" s="21"/>
      <c r="D29" s="21"/>
      <c r="E29" s="21"/>
      <c r="F29" s="1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19.5" customHeight="1">
      <c r="A30" s="21"/>
      <c r="B30" s="21"/>
      <c r="C30" s="21"/>
      <c r="D30" s="21"/>
      <c r="E30" s="116"/>
      <c r="F30" s="18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9.5" customHeight="1">
      <c r="A31" s="21"/>
      <c r="B31" s="21"/>
      <c r="C31" s="21"/>
      <c r="D31" s="21"/>
      <c r="E31" s="116"/>
      <c r="F31" s="1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9.5" customHeight="1">
      <c r="A32" s="21"/>
      <c r="B32" s="21"/>
      <c r="C32" s="21"/>
      <c r="D32" s="21"/>
      <c r="E32" s="21"/>
      <c r="F32" s="1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9.5" customHeight="1">
      <c r="A33" s="21"/>
      <c r="B33" s="21"/>
      <c r="C33" s="21"/>
      <c r="D33" s="21"/>
      <c r="E33" s="117"/>
      <c r="F33" s="1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9.5" customHeight="1">
      <c r="A34" s="3"/>
      <c r="B34" s="3"/>
      <c r="C34" s="3"/>
      <c r="D34" s="3"/>
      <c r="E34" s="11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91"/>
      <c r="B35" s="91"/>
      <c r="C35" s="91"/>
      <c r="D35" s="91"/>
      <c r="E35" s="91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19.5" customHeight="1">
      <c r="A36" s="3"/>
      <c r="B36" s="3"/>
      <c r="C36" s="3"/>
      <c r="D36" s="3"/>
      <c r="E36" s="3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19.5" customHeight="1">
      <c r="A37" s="10"/>
      <c r="B37" s="10"/>
      <c r="C37" s="10"/>
      <c r="D37" s="10"/>
      <c r="E37" s="10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19.5" customHeight="1">
      <c r="A38" s="10"/>
      <c r="B38" s="10"/>
      <c r="C38" s="10"/>
      <c r="D38" s="10"/>
      <c r="E38" s="10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19.5" customHeight="1">
      <c r="A39" s="10"/>
      <c r="B39" s="10"/>
      <c r="C39" s="10"/>
      <c r="D39" s="10"/>
      <c r="E39" s="10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19.5" customHeight="1">
      <c r="A40" s="10"/>
      <c r="B40" s="10"/>
      <c r="C40" s="10"/>
      <c r="D40" s="10"/>
      <c r="E40" s="10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19.5" customHeight="1">
      <c r="A41" s="10"/>
      <c r="B41" s="10"/>
      <c r="C41" s="10"/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19.5" customHeight="1">
      <c r="A42" s="10"/>
      <c r="B42" s="10"/>
      <c r="C42" s="10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19.5" customHeight="1">
      <c r="A43" s="10"/>
      <c r="B43" s="10"/>
      <c r="C43" s="10"/>
      <c r="D43" s="10"/>
      <c r="E43" s="10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19.5" customHeight="1">
      <c r="A44" s="10"/>
      <c r="B44" s="10"/>
      <c r="C44" s="10"/>
      <c r="D44" s="10"/>
      <c r="E44" s="10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19.5" customHeight="1">
      <c r="A45" s="10"/>
      <c r="B45" s="10"/>
      <c r="C45" s="10"/>
      <c r="D45" s="10"/>
      <c r="E45" s="10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19.5" customHeight="1">
      <c r="A46" s="10"/>
      <c r="B46" s="10"/>
      <c r="C46" s="10"/>
      <c r="D46" s="10"/>
      <c r="E46" s="10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2018-01-31T03:17:00Z</dcterms:created>
  <dcterms:modified xsi:type="dcterms:W3CDTF">2020-02-10T08:26:23Z</dcterms:modified>
  <cp:category/>
  <cp:version/>
  <cp:contentType/>
  <cp:contentStatus/>
</cp:coreProperties>
</file>